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PERTINA" sheetId="1" r:id="rId1"/>
    <sheet name="SELEZIONI" sheetId="2" state="hidden" r:id="rId2"/>
    <sheet name="ISTAT" sheetId="3" state="hidden" r:id="rId3"/>
    <sheet name="SPESE PROGETTUALI" sheetId="4" r:id="rId4"/>
    <sheet name="SPESE PROGETTUALI PER AZIONE" sheetId="5" r:id="rId5"/>
    <sheet name="SPESE PROGETTUALI PER PARTNER" sheetId="6" r:id="rId6"/>
    <sheet name="INTERVENTI AMMISSIBILI" sheetId="7" r:id="rId7"/>
    <sheet name="RAFFRONTO PREVENTIVI" sheetId="8" r:id="rId8"/>
    <sheet name="Nota Spese" sheetId="9" r:id="rId9"/>
  </sheets>
  <definedNames>
    <definedName name="_xlnm.Print_Area" localSheetId="0">'COPERTINA'!$A$1:$I$50</definedName>
    <definedName name="_xlfn_IFERROR">#N/A</definedName>
    <definedName name="Excel_BuiltIn_Print_Area" localSheetId="0">'COPERTINA'!$A$1:$I$50</definedName>
  </definedNames>
  <calcPr fullCalcOnLoad="1"/>
</workbook>
</file>

<file path=xl/sharedStrings.xml><?xml version="1.0" encoding="utf-8"?>
<sst xmlns="http://schemas.openxmlformats.org/spreadsheetml/2006/main" count="1394" uniqueCount="561">
  <si>
    <t>Allegato 1</t>
  </si>
  <si>
    <t>Data e luogo: ….</t>
  </si>
  <si>
    <t>Rappresentante Legale della capofila</t>
  </si>
  <si>
    <t>(firma)</t>
  </si>
  <si>
    <t xml:space="preserve"> n. Ob</t>
  </si>
  <si>
    <t>Obiettivi progettuali</t>
  </si>
  <si>
    <t>PW</t>
  </si>
  <si>
    <t>SELEZIONA</t>
  </si>
  <si>
    <t>Foglio</t>
  </si>
  <si>
    <t>1. favorire processi di riorganizzazione delle diverse forme di filiera (verticale e orizzontale) finalizzate ad un loro dimensionamento efficace attraverso una equilibrata partecipazione delle diverse componenti per gli obiettivi progettuali;;</t>
  </si>
  <si>
    <t xml:space="preserve">1. favorire processi di riorganizzazione delle diverse forme di filiera </t>
  </si>
  <si>
    <t>Az2-PCP</t>
  </si>
  <si>
    <t>Comunicare1</t>
  </si>
  <si>
    <t>2. equilibrare i possibili dislivelli professionali ed imprenditoriali dei componenti della filiera traguardando alla evoluzione di rapporti e sinergie sviluppabili all'interno della filiera stessa, definendo contestualmente i presupposti di ulteriori incrementi e sviluppi della filiera stessa;</t>
  </si>
  <si>
    <t>2. equilibrare i possibili dislivelli professionali ed imprenditoriali dei componenti della filiera</t>
  </si>
  <si>
    <t>3. adottare formule di autogoverno della filiera finalizzate al rispetto delle esigenze comuni, che ne garantiscano i giusti equilibri di rappresentanza interna e favoriscano la coesione e l'immagine esterna.</t>
  </si>
  <si>
    <t xml:space="preserve">3. adottare formule di autogoverno della filiera finalizzate </t>
  </si>
  <si>
    <t>4. raggiungere economie di scala, organizzando servizi e lavori comuni, condividendo impianti e risorse, aggregando e programmando l’offerta;</t>
  </si>
  <si>
    <t>4. raggiungere economie di scala</t>
  </si>
  <si>
    <t>5. accrescere la competitività delle imprese agricole e la remunerazione dei prodotti attraverso la revisione dei processi, il miglioramento degli standard qualitativi, l'introduzione di innovazione e stabilizzando i rapporti all'interno della filiera anche attraverso regole ed accordi comuni;</t>
  </si>
  <si>
    <t xml:space="preserve">5. accrescere la competitività delle imprese agricole e la remunerazione dei prodotti </t>
  </si>
  <si>
    <t>6. creazione di nuove opportunità di mercato attraverso evoluzione dei prodotti esistenti, introduzione di nuovi prodotti, attraverso forme di comunicazione diversificate e modalità di presentazione, del prodotto e della filiera, innovate;</t>
  </si>
  <si>
    <t xml:space="preserve">6. creazione di nuove opportunità di mercato </t>
  </si>
  <si>
    <t>7. migliorare le relazioni commerciali, eliminando o riducendo al minimo il numero di intermediari, rendendo più efficiente la chain attraverso formule di gestione, dei rapporti tra i componenti della filiera e di questa con il mercato, di tipo innovativo,</t>
  </si>
  <si>
    <t>7. migliorare le relazioni commerciali</t>
  </si>
  <si>
    <t>8. sviluppare nuove forme e modalità di vendita per avvicinare i consumatori;</t>
  </si>
  <si>
    <t>9. promuovere la conoscenza, l’acquisto e il consumo nella zona di produzione, anche con lo scopo di ridurre l’impatto ambientale (impronta ecologia, riduzione di trasporti e l'inquinamento);</t>
  </si>
  <si>
    <t>9. promuovere la conoscenza, l’acquisto e il consumo nella zona di produzione</t>
  </si>
  <si>
    <t>10. promuovere e qualificare la ristorazione regionale e i mercati locali, identificandoli con prodotti tipici dell’agricoltura ligure e con il territorio di origine;</t>
  </si>
  <si>
    <t>10. promuovere e qualificare la ristorazione regionale e i mercati locali</t>
  </si>
  <si>
    <t>11. rendere più efficiente il settore della trasformazione e della commercializzazione dei prodotti, promuovendo anche la creazione di strutture per la trasformazione e la commercializzazione su piccola scala nel contesto di filiere corte.</t>
  </si>
  <si>
    <t>11. rendere più efficiente il settore della trasformazione e della commercializzazione dei prodotti</t>
  </si>
  <si>
    <t>12. altre eventuali azioni purché giustificabili nell'abito degli obiettivi e finalità della misura e comunque opportunamente dettagliate e motivate a progetto.</t>
  </si>
  <si>
    <t>12. altre eventuali azioni purché dettagliate e motivate a progetto.</t>
  </si>
  <si>
    <t>Tipologie di Attività Progettuale</t>
  </si>
  <si>
    <t>Tipologie di misure accompagnatorie</t>
  </si>
  <si>
    <t>PARTNER PROGETTUALI</t>
  </si>
  <si>
    <t>Azione di avviamento progettuale</t>
  </si>
  <si>
    <t>Misura 01.01</t>
  </si>
  <si>
    <t>CAPOFILA</t>
  </si>
  <si>
    <t>Azione di gestione progettuale</t>
  </si>
  <si>
    <t>Misura 01.03</t>
  </si>
  <si>
    <t>PARTNER 1</t>
  </si>
  <si>
    <t>Azione di rendicontazione amministrativa-finanziaria</t>
  </si>
  <si>
    <t>Misura 03.02</t>
  </si>
  <si>
    <t>PARTNER 2</t>
  </si>
  <si>
    <t>Azione Accordi Commerciali</t>
  </si>
  <si>
    <t>Misura 04.02</t>
  </si>
  <si>
    <t>PARTNER 3</t>
  </si>
  <si>
    <t>Azione di Accordi di Filiera</t>
  </si>
  <si>
    <t>PARTNER 4</t>
  </si>
  <si>
    <t>Azione di monitoraggio/raccolta dati da progetto</t>
  </si>
  <si>
    <t>PARTNER 5</t>
  </si>
  <si>
    <t>Azionedi  studio/ sondaggio / raccolta dati</t>
  </si>
  <si>
    <t>PARTNER 6</t>
  </si>
  <si>
    <t>Azione di realizzazione Attività dimostrative</t>
  </si>
  <si>
    <t>PARTNER 7</t>
  </si>
  <si>
    <t>Azione di formazione interna al partenariato</t>
  </si>
  <si>
    <t>PARTNER 8</t>
  </si>
  <si>
    <t>Azione Interscambio esperienze - Visite aziendali del partenariato</t>
  </si>
  <si>
    <t>PARTNER 9</t>
  </si>
  <si>
    <t>Azione di test su prodotti/processi innovativi</t>
  </si>
  <si>
    <t>PARTNER 10</t>
  </si>
  <si>
    <t>Azione di animazione e ampliamento filiera</t>
  </si>
  <si>
    <t>PARTNER 11</t>
  </si>
  <si>
    <t>Azione specifica (da nominare)</t>
  </si>
  <si>
    <t>PARTNER 12</t>
  </si>
  <si>
    <t>Azione PCP - Piano di Comunicazione  Progettuale</t>
  </si>
  <si>
    <t>PARTNER 13</t>
  </si>
  <si>
    <t>PARTNER 14</t>
  </si>
  <si>
    <t>n.</t>
  </si>
  <si>
    <t>TIPOLOGIA BENEFICIARIO</t>
  </si>
  <si>
    <t>PARTNER 15</t>
  </si>
  <si>
    <t>PARTNER 16</t>
  </si>
  <si>
    <t>Imprenditore Agricolo</t>
  </si>
  <si>
    <t>PARTNER 17</t>
  </si>
  <si>
    <t>Cooperativa Agricola</t>
  </si>
  <si>
    <t>PARTNER 18</t>
  </si>
  <si>
    <t>Consorzio di Imprenditori Agricoli</t>
  </si>
  <si>
    <t>PARTNER 19</t>
  </si>
  <si>
    <t>ATS o Rete di Imprenditori Agricoli</t>
  </si>
  <si>
    <t>PARTNER 20</t>
  </si>
  <si>
    <t>Società Agricola</t>
  </si>
  <si>
    <t xml:space="preserve">PARTNER </t>
  </si>
  <si>
    <t>Impresa di Trasformazione</t>
  </si>
  <si>
    <t>Impresa di Commercializzazione</t>
  </si>
  <si>
    <t>Broker</t>
  </si>
  <si>
    <t>Consulente</t>
  </si>
  <si>
    <t>Distretto Agricolo</t>
  </si>
  <si>
    <t xml:space="preserve">Altro </t>
  </si>
  <si>
    <t>n</t>
  </si>
  <si>
    <t>Tipologia Social Media</t>
  </si>
  <si>
    <t>Tipologia Prodotti</t>
  </si>
  <si>
    <t>Tipologia Supporti</t>
  </si>
  <si>
    <t xml:space="preserve">Sito WEB del Progetto </t>
  </si>
  <si>
    <t>Comunicati stampa</t>
  </si>
  <si>
    <t>Altro sito WEB</t>
  </si>
  <si>
    <t>News</t>
  </si>
  <si>
    <t xml:space="preserve">Carta </t>
  </si>
  <si>
    <t>Blog di Progetto</t>
  </si>
  <si>
    <t xml:space="preserve">Articoli su Blog </t>
  </si>
  <si>
    <t>Tela - Plastificata</t>
  </si>
  <si>
    <t>Pagina FacebooK di progetto</t>
  </si>
  <si>
    <t>Articoli su stampa locale</t>
  </si>
  <si>
    <t>Materiale rigido</t>
  </si>
  <si>
    <t>Applicazioni di Messaggistica</t>
  </si>
  <si>
    <t>Altri articoli</t>
  </si>
  <si>
    <t>Supporto digitale</t>
  </si>
  <si>
    <t xml:space="preserve">Altri social </t>
  </si>
  <si>
    <t>Rassegna stampa periodica</t>
  </si>
  <si>
    <t>Supporto magnetico</t>
  </si>
  <si>
    <t>Altro</t>
  </si>
  <si>
    <t>Brochure</t>
  </si>
  <si>
    <t>Volantini</t>
  </si>
  <si>
    <t>Eventi Pubblici</t>
  </si>
  <si>
    <t>Targhe</t>
  </si>
  <si>
    <t>Cartelloni</t>
  </si>
  <si>
    <t>Convegno</t>
  </si>
  <si>
    <t>Manifesti</t>
  </si>
  <si>
    <t>Seminario</t>
  </si>
  <si>
    <t>Totem</t>
  </si>
  <si>
    <t>Conferenza Stampa</t>
  </si>
  <si>
    <t>Foto - Slide</t>
  </si>
  <si>
    <t>Intervista</t>
  </si>
  <si>
    <t>Album fotografici</t>
  </si>
  <si>
    <t>Workshop</t>
  </si>
  <si>
    <t>Filmati video</t>
  </si>
  <si>
    <t>Evento dimostrativo</t>
  </si>
  <si>
    <t>Filmati audio - video</t>
  </si>
  <si>
    <t>Evento "cancelli aperti"</t>
  </si>
  <si>
    <t>Reportage - Interviste</t>
  </si>
  <si>
    <t>REPORT FINALE</t>
  </si>
  <si>
    <t>Sigla Prov</t>
  </si>
  <si>
    <t>Codice ISTAT Provincia</t>
  </si>
  <si>
    <t>Comune</t>
  </si>
  <si>
    <t>Codice ISTAT Comune</t>
  </si>
  <si>
    <t>Zona Altimetrica Nome</t>
  </si>
  <si>
    <t>Sup. Kmq.</t>
  </si>
  <si>
    <t>GE</t>
  </si>
  <si>
    <t>010</t>
  </si>
  <si>
    <t>ARENZANO</t>
  </si>
  <si>
    <t>Montagna litoranea</t>
  </si>
  <si>
    <t>010  GE</t>
  </si>
  <si>
    <t>AVEGNO</t>
  </si>
  <si>
    <t>Collina litoranea</t>
  </si>
  <si>
    <t>009  IM</t>
  </si>
  <si>
    <t>BARGAGLI</t>
  </si>
  <si>
    <t>Collina interna</t>
  </si>
  <si>
    <t>011  SP</t>
  </si>
  <si>
    <t>BOGLIASCO</t>
  </si>
  <si>
    <t>008 SV</t>
  </si>
  <si>
    <t>BORZONASCA</t>
  </si>
  <si>
    <t>Montagna interna</t>
  </si>
  <si>
    <t>BUSALLA</t>
  </si>
  <si>
    <t>CAMOGLI</t>
  </si>
  <si>
    <t>CAMPOLIGURE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</si>
  <si>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</si>
  <si>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</si>
  <si>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</si>
  <si>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</si>
  <si>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</si>
  <si>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</si>
  <si>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</si>
  <si>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</si>
  <si>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</si>
  <si>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</si>
  <si>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</si>
  <si>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</si>
  <si>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</si>
  <si>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</si>
  <si>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</si>
  <si>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</si>
  <si>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</si>
  <si>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</si>
  <si>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</si>
  <si>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</si>
  <si>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</si>
  <si>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</si>
  <si>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</si>
  <si>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</si>
  <si>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</si>
  <si>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</si>
  <si>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</si>
  <si>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</si>
  <si>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</si>
  <si>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</si>
  <si>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</si>
  <si>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</si>
  <si>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</si>
  <si>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</si>
  <si>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</si>
  <si>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</si>
  <si>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</si>
  <si>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</si>
  <si>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</si>
  <si>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</si>
  <si>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</si>
  <si>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</si>
  <si>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</si>
  <si>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</si>
  <si>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</si>
  <si>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 OLCESE</t>
  </si>
  <si>
    <t>SANTA MARGHERITA LIGURE</t>
  </si>
  <si>
    <t>SANTO STEFANO D AVETO</t>
  </si>
  <si>
    <t>SAVIGNONE</t>
  </si>
  <si>
    <t>SERRA RICCO</t>
  </si>
  <si>
    <t>SESTRI LEVANTE</t>
  </si>
  <si>
    <t>SORI</t>
  </si>
  <si>
    <t>TIGLIETO</t>
  </si>
  <si>
    <t>TORRIGLIA</t>
  </si>
  <si>
    <t>TRIBOGNA</t>
  </si>
  <si>
    <t>USCIO</t>
  </si>
  <si>
    <t>VALBREVENNA</t>
  </si>
  <si>
    <t>VOBBIA</t>
  </si>
  <si>
    <t>ZOAGLI</t>
  </si>
  <si>
    <t>IM</t>
  </si>
  <si>
    <t>008</t>
  </si>
  <si>
    <t>AIROLE</t>
  </si>
  <si>
    <t>APRICALE</t>
  </si>
  <si>
    <t>AQUILA D ARROSCIA</t>
  </si>
  <si>
    <t>ARMO</t>
  </si>
  <si>
    <t>AURIGO</t>
  </si>
  <si>
    <t>BADALUCCO</t>
  </si>
  <si>
    <t>BAIARDO</t>
  </si>
  <si>
    <t>BORDIGHERA</t>
  </si>
  <si>
    <t>BORGHETTO D'ARROSCIA</t>
  </si>
  <si>
    <t>BORGOMARO</t>
  </si>
  <si>
    <t>CAMPOROSSO</t>
  </si>
  <si>
    <t>CARAVONICA</t>
  </si>
  <si>
    <t>CARPASIO</t>
  </si>
  <si>
    <t>CASTEL VITTORIO</t>
  </si>
  <si>
    <t>CASTELLARO</t>
  </si>
  <si>
    <t>CERIANA</t>
  </si>
  <si>
    <t>CERVO</t>
  </si>
  <si>
    <t>CESIO</t>
  </si>
  <si>
    <t>CHIUSANICO</t>
  </si>
  <si>
    <t>CHIUSAVECCHIA</t>
  </si>
  <si>
    <t>CIPRESSA</t>
  </si>
  <si>
    <t>CIVEZZA</t>
  </si>
  <si>
    <t>COSIO DI ARROSCIA</t>
  </si>
  <si>
    <t>COSTARAINERA</t>
  </si>
  <si>
    <t>DIANO ARENTINO</t>
  </si>
  <si>
    <t>DIANO CASTELLO</t>
  </si>
  <si>
    <t>DIANO MARINA</t>
  </si>
  <si>
    <t>DIANO SAN PIETRO</t>
  </si>
  <si>
    <t>DOLCEACQUA</t>
  </si>
  <si>
    <t>DOLCEDO</t>
  </si>
  <si>
    <t>IMPERIA</t>
  </si>
  <si>
    <t>ISOLABONA</t>
  </si>
  <si>
    <t>LUCINASCO</t>
  </si>
  <si>
    <t>MENDATICA</t>
  </si>
  <si>
    <t>MOLINI DI TRIORA</t>
  </si>
  <si>
    <t>MONTALTO LIGURE</t>
  </si>
  <si>
    <t>MONTEGROSSO PIAN LATTE</t>
  </si>
  <si>
    <t>OLIVETTA SAN MICHELE</t>
  </si>
  <si>
    <t>OSPEDALETTI</t>
  </si>
  <si>
    <t>PERINALDO</t>
  </si>
  <si>
    <t>PIETRABRUNA</t>
  </si>
  <si>
    <t>PIEVE DI TECO</t>
  </si>
  <si>
    <t>PIGNA</t>
  </si>
  <si>
    <t>POMPEIANA</t>
  </si>
  <si>
    <t>PONTEDASSIO</t>
  </si>
  <si>
    <t>PORNASSIO</t>
  </si>
  <si>
    <t>PRELA'</t>
  </si>
  <si>
    <t>RANZO</t>
  </si>
  <si>
    <t>REZZO</t>
  </si>
  <si>
    <t>RIVA LIGURE</t>
  </si>
  <si>
    <t>ROCCHETTA NERVINA</t>
  </si>
  <si>
    <t>SAN BARTOLOMEO AL MARE</t>
  </si>
  <si>
    <t>SAN BIAGIO DELLA CIMA</t>
  </si>
  <si>
    <t>SAN LORENZO AL MARE</t>
  </si>
  <si>
    <t>SAN REMO</t>
  </si>
  <si>
    <t>SANTO STEFANO AL MARE</t>
  </si>
  <si>
    <t>SEBORGA</t>
  </si>
  <si>
    <t>SOLDANO</t>
  </si>
  <si>
    <t>TAGGIA</t>
  </si>
  <si>
    <t>TERZORIO</t>
  </si>
  <si>
    <t>TRIORA</t>
  </si>
  <si>
    <t>VALLEBONA</t>
  </si>
  <si>
    <t>VALLECROSIA</t>
  </si>
  <si>
    <t>VASIA</t>
  </si>
  <si>
    <t>VENTIMIGLIA</t>
  </si>
  <si>
    <t>VESSALICO</t>
  </si>
  <si>
    <t>VILLA FARALDI</t>
  </si>
  <si>
    <t>SP</t>
  </si>
  <si>
    <t>011</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</si>
  <si>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</si>
  <si>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</si>
  <si>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</si>
  <si>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</si>
  <si>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</si>
  <si>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</si>
  <si>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</si>
  <si>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</si>
  <si>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</si>
  <si>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</si>
  <si>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</si>
  <si>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</si>
  <si>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</si>
  <si>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</si>
  <si>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</si>
  <si>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</si>
  <si>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</si>
  <si>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</si>
  <si>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</si>
  <si>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</si>
  <si>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</si>
  <si>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</si>
  <si>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t>
  </si>
  <si>
    <t>RIOMAGGIORE</t>
  </si>
  <si>
    <t>ROCCHETTA DI VARA</t>
  </si>
  <si>
    <t>SANTO STEFANO DI MAGRA</t>
  </si>
  <si>
    <t>SARZANA</t>
  </si>
  <si>
    <t>SESTA GODANO</t>
  </si>
  <si>
    <t>VARESE LIGURE</t>
  </si>
  <si>
    <t>VERNAZZA</t>
  </si>
  <si>
    <t>VEZZANO LIGURE</t>
  </si>
  <si>
    <t>ZIGNAGO</t>
  </si>
  <si>
    <t>SV</t>
  </si>
  <si>
    <t>009</t>
  </si>
  <si>
    <t>ALASSIO</t>
  </si>
  <si>
    <t>ALBENGA</t>
  </si>
  <si>
    <t>ALBISOLA MARINA</t>
  </si>
  <si>
    <t>ALBISOLA SUPERIORE</t>
  </si>
  <si>
    <t>ALTARE</t>
  </si>
  <si>
    <t>ANDORA</t>
  </si>
  <si>
    <t>ARNASCO</t>
  </si>
  <si>
    <t>BALESTRINO</t>
  </si>
  <si>
    <t>BARDINETO</t>
  </si>
  <si>
    <t>BERGEGGI</t>
  </si>
  <si>
    <t>BOISSANA</t>
  </si>
  <si>
    <t>BORGHETTO SANTO SPIRITO</t>
  </si>
  <si>
    <t>BORGIO VEREZZI</t>
  </si>
  <si>
    <t>BORMIDA</t>
  </si>
  <si>
    <t>CAIRO MONTENOTTE</t>
  </si>
  <si>
    <t>CALICE LIGURE (parte)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</si>
  <si>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</si>
  <si>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</si>
  <si>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</si>
  <si>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</si>
  <si>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</si>
  <si>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</si>
  <si>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</si>
  <si>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</si>
  <si>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</si>
  <si>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</si>
  <si>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</si>
  <si>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</si>
  <si>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</si>
  <si>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</si>
  <si>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</si>
  <si>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</si>
  <si>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</si>
  <si>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</si>
  <si>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</si>
  <si>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</si>
  <si>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</si>
  <si>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</si>
  <si>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</si>
  <si>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</si>
  <si>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</si>
  <si>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</si>
  <si>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</si>
  <si>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</si>
  <si>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</si>
  <si>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</si>
  <si>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 (parte)</t>
  </si>
  <si>
    <t>PIANA CRIXIA</t>
  </si>
  <si>
    <t>PIETRA LIGURE</t>
  </si>
  <si>
    <t>PLODIO</t>
  </si>
  <si>
    <t>PONTINVREA</t>
  </si>
  <si>
    <t>QUILIANO</t>
  </si>
  <si>
    <t>RIALTO</t>
  </si>
  <si>
    <t>ROCCAVIGNALE</t>
  </si>
  <si>
    <t>SASSELLO (parte)</t>
  </si>
  <si>
    <t>SAVONA</t>
  </si>
  <si>
    <t>SPOTORNO</t>
  </si>
  <si>
    <t>STELLA (parte)</t>
  </si>
  <si>
    <t>STELLANELLO</t>
  </si>
  <si>
    <t>TESTICO</t>
  </si>
  <si>
    <t>TOIRANO</t>
  </si>
  <si>
    <t>TOVO SAN GIACOMO</t>
  </si>
  <si>
    <t>URBE (parte)</t>
  </si>
  <si>
    <t>VADO LIGURE</t>
  </si>
  <si>
    <t>VARAZZE (parte)</t>
  </si>
  <si>
    <t>VENDONE</t>
  </si>
  <si>
    <t>VEZZI PORTIO</t>
  </si>
  <si>
    <t>VILLANOVA D ALBENGA</t>
  </si>
  <si>
    <t>ZUCCARELLO</t>
  </si>
  <si>
    <t>SPESE PROGETTUALI</t>
  </si>
  <si>
    <t>1A.Spese Personale Dipendente</t>
  </si>
  <si>
    <t>n. progrssivo Preventivo</t>
  </si>
  <si>
    <t>Codice  spesa</t>
  </si>
  <si>
    <t>Tipologia di spesa</t>
  </si>
  <si>
    <t>Giornate / Ore
uomo</t>
  </si>
  <si>
    <t>Costo md. gg. / orario</t>
  </si>
  <si>
    <t>AZIONE</t>
  </si>
  <si>
    <t>Tot. a Progetto</t>
  </si>
  <si>
    <t>ID PARTNER</t>
  </si>
  <si>
    <t>1A.a</t>
  </si>
  <si>
    <t>1A.b</t>
  </si>
  <si>
    <t>1A.c</t>
  </si>
  <si>
    <t>1A.d</t>
  </si>
  <si>
    <t>1A.e</t>
  </si>
  <si>
    <t>TOTALE</t>
  </si>
  <si>
    <t>1B. Spese Personale  a Contratto</t>
  </si>
  <si>
    <t>Tipologia di contratto</t>
  </si>
  <si>
    <t>1B.a</t>
  </si>
  <si>
    <t>1B.b</t>
  </si>
  <si>
    <t>1B.c</t>
  </si>
  <si>
    <t>1B.d</t>
  </si>
  <si>
    <t>1B.e</t>
  </si>
  <si>
    <t>2. Spese di Trasferta</t>
  </si>
  <si>
    <t>Descrizione trasferta</t>
  </si>
  <si>
    <t>Giornate trasferta</t>
  </si>
  <si>
    <t>Costo medio giorno</t>
  </si>
  <si>
    <t>2a</t>
  </si>
  <si>
    <t>2b</t>
  </si>
  <si>
    <t>2c</t>
  </si>
  <si>
    <t>2d</t>
  </si>
  <si>
    <t>2e</t>
  </si>
  <si>
    <t>3. Prestazioni di servizio</t>
  </si>
  <si>
    <t>Tipologia di prestazione</t>
  </si>
  <si>
    <t>3a</t>
  </si>
  <si>
    <t>3b</t>
  </si>
  <si>
    <t>3c</t>
  </si>
  <si>
    <t>3d</t>
  </si>
  <si>
    <t>3e</t>
  </si>
  <si>
    <t>4. Materiali di consumo e dotazioni</t>
  </si>
  <si>
    <t>Tipologia di materiali di consumo e dotazioni</t>
  </si>
  <si>
    <t>4a</t>
  </si>
  <si>
    <t>4b</t>
  </si>
  <si>
    <t>4c</t>
  </si>
  <si>
    <t>4d</t>
  </si>
  <si>
    <t>4e</t>
  </si>
  <si>
    <t>5. Informazione e pubblicità - Eventi e Prodotti</t>
  </si>
  <si>
    <t>5a</t>
  </si>
  <si>
    <t>5b</t>
  </si>
  <si>
    <t>5c</t>
  </si>
  <si>
    <t>5d</t>
  </si>
  <si>
    <t>5e</t>
  </si>
  <si>
    <t>6. Spese assicurative</t>
  </si>
  <si>
    <t>Descrizione altre spese</t>
  </si>
  <si>
    <t>6a</t>
  </si>
  <si>
    <t>6b</t>
  </si>
  <si>
    <t>6c</t>
  </si>
  <si>
    <t>6d</t>
  </si>
  <si>
    <t>6e</t>
  </si>
  <si>
    <t>7. Altre spese</t>
  </si>
  <si>
    <t>7a</t>
  </si>
  <si>
    <t>7b</t>
  </si>
  <si>
    <t>7c</t>
  </si>
  <si>
    <t>7d</t>
  </si>
  <si>
    <t>7e</t>
  </si>
  <si>
    <t>TOTALE GENERALE</t>
  </si>
  <si>
    <t>SPESE PROGETTUALI  SUDDIVISE PER AZIONI PROGETTUALI</t>
  </si>
  <si>
    <t>CATEGORIE DI COSTO</t>
  </si>
  <si>
    <t>%</t>
  </si>
  <si>
    <t>Azione 1</t>
  </si>
  <si>
    <t>Azione 2</t>
  </si>
  <si>
    <t>Azione 3</t>
  </si>
  <si>
    <t>Azione 4</t>
  </si>
  <si>
    <t>Azione 5</t>
  </si>
  <si>
    <t>Azione 6</t>
  </si>
  <si>
    <t>Azione 7</t>
  </si>
  <si>
    <t>Azione 8</t>
  </si>
  <si>
    <t>Azione 9</t>
  </si>
  <si>
    <t>totale azioni 1-9</t>
  </si>
  <si>
    <t>Azione 10</t>
  </si>
  <si>
    <t>totale azioni 9-10</t>
  </si>
  <si>
    <t>formalizzazione del partenariato</t>
  </si>
  <si>
    <t xml:space="preserve">gestione del progetto </t>
  </si>
  <si>
    <t>Rendicontazione amministrativa - finanziaria</t>
  </si>
  <si>
    <t>accordi commerciali</t>
  </si>
  <si>
    <t xml:space="preserve">studi e/o sondaggi e/o raccolta dati </t>
  </si>
  <si>
    <t>animazione e ampliamento della filiera</t>
  </si>
  <si>
    <t>interscambio esperienze (visite aziendali)</t>
  </si>
  <si>
    <t>immagine coordinata e logo</t>
  </si>
  <si>
    <t>disciplinari di produzione</t>
  </si>
  <si>
    <t>realizzazione di attività promozionali</t>
  </si>
  <si>
    <t>piano di comunicazione progettuale</t>
  </si>
  <si>
    <t>1.Spese Personale Dipendente</t>
  </si>
  <si>
    <t>2. Spese Personale  a Contratto</t>
  </si>
  <si>
    <t xml:space="preserve">Totale Spese Personale </t>
  </si>
  <si>
    <t>3. Spese di Trasferta</t>
  </si>
  <si>
    <t>4. Prestazioni di servizio</t>
  </si>
  <si>
    <t>5. Materiali di consumo e dotazioni</t>
  </si>
  <si>
    <t>6. Altre spese</t>
  </si>
  <si>
    <t>totale  altre spese</t>
  </si>
  <si>
    <t xml:space="preserve">Totale COSTI DIRETTI </t>
  </si>
  <si>
    <t>Totale Inf. e pubblicità (max 30% del totale per personale e altre spese)</t>
  </si>
  <si>
    <r>
      <rPr>
        <b/>
        <sz val="11"/>
        <color indexed="9"/>
        <rFont val="Calibri"/>
        <family val="2"/>
      </rPr>
      <t xml:space="preserve">COSTI INDIRETTI </t>
    </r>
    <r>
      <rPr>
        <sz val="9"/>
        <color indexed="9"/>
        <rFont val="Calibri"/>
        <family val="2"/>
      </rPr>
      <t>(Spese generali, max 15% dei costi diretti per personale)</t>
    </r>
  </si>
  <si>
    <t>TOTALE PROGETTO</t>
  </si>
  <si>
    <t>SPESE PROGETTUALI SUDDIVISE PER PARTNER</t>
  </si>
  <si>
    <t>Partenariato</t>
  </si>
  <si>
    <t>1a. Spese Personale Dipendente</t>
  </si>
  <si>
    <t>1b. Spese Personale  a Contratto</t>
  </si>
  <si>
    <t xml:space="preserve">5. Informazione e pubblicità - Eventi </t>
  </si>
  <si>
    <t>5. Informazione e pubblicità - Prodotti</t>
  </si>
  <si>
    <t>Totale COSTI DIRETTI</t>
  </si>
  <si>
    <t>C0SSTI INDIRETTI MAX 15%</t>
  </si>
  <si>
    <t xml:space="preserve">CAPOFILA </t>
  </si>
  <si>
    <t>SPESE PROGETTUALI SUDDIVISE PER TIPOLOGIA DI INVESTIMENTO</t>
  </si>
  <si>
    <t>tipologia investimento</t>
  </si>
  <si>
    <t>n. azione</t>
  </si>
  <si>
    <t>titolo azione</t>
  </si>
  <si>
    <t>importo</t>
  </si>
  <si>
    <t>spese di prima costituzione del partenariato</t>
  </si>
  <si>
    <t>azione 1</t>
  </si>
  <si>
    <t>costi di esercizio che derivano dall’atto di cooperazione</t>
  </si>
  <si>
    <t>azione 2</t>
  </si>
  <si>
    <t>azione 3</t>
  </si>
  <si>
    <t>azione 4</t>
  </si>
  <si>
    <t>azione 5</t>
  </si>
  <si>
    <t>azione 7</t>
  </si>
  <si>
    <t>animazione al fine di ampliare l’adesione di nuove imprese e operatori della filiera</t>
  </si>
  <si>
    <t>azione 6</t>
  </si>
  <si>
    <t>progettazione di disciplinari e loghi collettivi della filiera</t>
  </si>
  <si>
    <t>azione 8</t>
  </si>
  <si>
    <t>azione 9</t>
  </si>
  <si>
    <t>costi relativi all’attività promozionale della filiera corta</t>
  </si>
  <si>
    <t>azione 10</t>
  </si>
  <si>
    <t>azione 11</t>
  </si>
  <si>
    <t>divulgazione dei risultati</t>
  </si>
  <si>
    <t>azione 12</t>
  </si>
  <si>
    <t>…………………</t>
  </si>
  <si>
    <t>costi indiretti</t>
  </si>
  <si>
    <t>A</t>
  </si>
  <si>
    <t>B</t>
  </si>
  <si>
    <t>C</t>
  </si>
  <si>
    <t>Preventivo prescelto</t>
  </si>
  <si>
    <t>1° Preventivo di confronto</t>
  </si>
  <si>
    <t>2° Preventivo di confronto</t>
  </si>
  <si>
    <t>n. progr.</t>
  </si>
  <si>
    <r>
      <rPr>
        <b/>
        <sz val="11"/>
        <color indexed="8"/>
        <rFont val="Calibri"/>
        <family val="2"/>
      </rPr>
      <t>Cod. di SPESA</t>
    </r>
    <r>
      <rPr>
        <b/>
        <vertAlign val="superscript"/>
        <sz val="11"/>
        <color indexed="8"/>
        <rFont val="Calibri"/>
        <family val="2"/>
      </rPr>
      <t>1</t>
    </r>
  </si>
  <si>
    <t>VOCE DI SPESA</t>
  </si>
  <si>
    <t>Ditta</t>
  </si>
  <si>
    <t xml:space="preserve">n. preventivo </t>
  </si>
  <si>
    <t>data preventivo</t>
  </si>
  <si>
    <t>Importo (€)</t>
  </si>
  <si>
    <r>
      <rPr>
        <vertAlign val="superscript"/>
        <sz val="9"/>
        <color indexed="8"/>
        <rFont val="Calibri"/>
        <family val="2"/>
      </rPr>
      <t>1</t>
    </r>
    <r>
      <rPr>
        <sz val="9"/>
        <color indexed="8"/>
        <rFont val="Calibri"/>
        <family val="2"/>
      </rPr>
      <t xml:space="preserve"> Fare riferimento ai codici di spesa indicati nel foglio "SPESE PROGETTUALI PER AZIONE"</t>
    </r>
  </si>
  <si>
    <t>DETTAGLIO DI SPESA</t>
  </si>
  <si>
    <t>DGR n. 1115  del 01/12/2016 "Definizione dei criteri per l'ammissibilità della spesa"</t>
  </si>
  <si>
    <t>COSTI DIRETTI</t>
  </si>
  <si>
    <t xml:space="preserve">Sono comprese tutte le prestazioni professionali contrattualizzate per gli scopi professionali. Hanno durata massima pari a quela progettuale e sono finalizzate a specifiche esigenze/obiettivi/prodotti progettuali da evidenziare. </t>
  </si>
  <si>
    <r>
      <rPr>
        <b/>
        <sz val="10"/>
        <color indexed="8"/>
        <rFont val="Calibri"/>
        <family val="2"/>
      </rPr>
      <t>C</t>
    </r>
    <r>
      <rPr>
        <sz val="10"/>
        <color indexed="8"/>
        <rFont val="Calibri"/>
        <family val="2"/>
      </rPr>
      <t>omprendono le voci di spesa relative al personale dipendente con contratto a tempo indeterminato o determinato o con rapporto definito da altri istituti contrattuali in base alla normativa vigente, direttamente impegnato nelle attività di progetto. La determinazione della somma rendicontabile risulterà dal calcolo delle ore effettivamente impiegate nell’attività per il “costo orario”. Il costo orario è determinato dividendo per 1720 ore il costo annuo lordo per l’impiego documentati (esclusi IRAP, compensi per lavoro straordinario, assegni familiari, eventuali emolumenti arretrati e altri elementi mobili della retribuzione). Tale metodo di calcolo è conforme alla previsione di cui al paragrafo 2 dell’art 68 del Reg. (UE) n. 1303/2013. Riguardo ai documenti attestanti il pagamento delle ritenute e dei contributi (ad es. mod. F24), essi dovranno essere accompagnati da un’attestazione dell’importo imputabile al progetto che comprenda, in caso di versamenti cumulativi, l’individuazione dei pagamenti per singolo soggetto interessato.</t>
    </r>
  </si>
  <si>
    <t xml:space="preserve">Sono comprese tutte le prestazioni professionali contrattualizzate per gli scopi professionali. Hanno durata massima pari a quela progettuale e sono finalizzate a specifiche esgenze/obiettivi/prodotti progettuali da evidenziare. </t>
  </si>
  <si>
    <r>
      <rPr>
        <b/>
        <sz val="10"/>
        <color indexed="8"/>
        <rFont val="Calibri"/>
        <family val="2"/>
      </rPr>
      <t>S</t>
    </r>
    <r>
      <rPr>
        <sz val="10"/>
        <color indexed="8"/>
        <rFont val="Calibri"/>
        <family val="2"/>
      </rPr>
      <t xml:space="preserve">ono comprese le spese per collaborazioni e consulenze esterne per prestazioni di carattere tecnico e/o scientifico rese da professionisti (persone fisiche) o da qualificati soggetti terzi con personalità giuridica, privati o pubblici, impegnati a vario titolo nelle attività progettuali. Il costo è determinato in base alle ore effettivamente dedicate all’attività/progetto, valorizzate al costo orario previsto. Per il personale dipendente del Prestatore l’incarico deve essere formalizzato da una lettera di incarico mentre per incarichi esterni da apposito contratto/convenzione. Nei suddetti incarichi/contratti/convenzioni devono essere specificati l’impegno temporale, l’importo previsto e l’attività/prestazione da svolgere nell’ambito del progetto.
L’attività di ciascun incaricato dovrà essere registrato in appositi modelli (es. “time-sheet” nominativo, foglio firma, registro delle presenze). Nel caso in cui il personale dipendente sia coinvolto in altri progetti finanziati con fondi regionali, nazionali e comunitari, il soggetto beneficiario è tenuto a indicare a consuntivo per ciascun dipendente le ore dedicate nelle singole attività e il relativo periodo di impegno, secondo un modello predisposto dalla Regione.
</t>
    </r>
  </si>
  <si>
    <t>Sono riconosciute le spese di viaggio, vitto e alloggio del personale coinvolto a progetto, secondo i criteri vigenti per la Regione Liguria.</t>
  </si>
  <si>
    <t xml:space="preserve">Sono riconosciute le spese di viaggio, vitto e alloggio del personale, riconducibili al progetto, secondo i criteri vigenti per la Regione Liguria. Sono ammissibili, dietro presentazione di documenti giustificativi:
• spese di viaggio:
 - pedaggi autostradali, biglietto ferroviario e navale di 2° classe, parcheggi, trasporto pubblico, biglietto aereo in classe economica per distanze superiori a 300 km, servizio di taxi (in casi eccezionali da motivare);
 - indennità chilometrica, pari ad 1/5 del prezzo della benzina verde per chilometro, GIUSTIFICANDONE I PERCORSI, SE QUESTI SONO ALL’INTERNO DI UNA RETE AUTOSTRADALE, ALLEGANDO I RELATIVI PEDAGGI.
Per ciascun viaggio deve essere presentata idonea documentazione attestante il nominativo, la data, la destinazione, i chilometri percorsi e le motivazione e le spese imputabili al progetto.
• spese per vitto e per alloggio:
-  un pasto per una spesa massima di euro 30 per missioni inferiori a 12 ore oppure due pasti per una spesa massima di euro 60 al giorno per missioni superiori a 12 ore;
-  euro 100 per pernottamento in albergo o altra struttura ricettiva (categoria non superiore alle 4 stelle).
Per tali spese i documenti giustificativi (fattura, ricevuta fiscale) devono riportare le generalità del Soggetto beneficiario o del fruitore.
</t>
  </si>
  <si>
    <t>Si tratta di prestazioni specialistiche fornite da persone fisiche e persone giuridiche che possono configurarsi come spese per prestazioni d’opera occasionali, prestazioni professionali, generalmente di tipo specialistico, spese per le attività di audit espletate per le verifiche di Progetto ecc.</t>
  </si>
  <si>
    <t>Materiale di consumo a diverso titolo utilizzato a progetto (cartoleria, carta, gadget, ecc…)</t>
  </si>
  <si>
    <t>5. Informazione pubblicità - Eventi</t>
  </si>
  <si>
    <t>Spese per la realizzazione di momenti promo-pubblicitari, incontri con operatori, manifestazioni ecc. Tali spese devono risultare suddivise per i singoli eventi</t>
  </si>
  <si>
    <t>5. Informazione pubblicità - Prodotti</t>
  </si>
  <si>
    <t>Comprende tutte le spese finalizzate a creare prodotti finalizzati alla promozione e pubblicità del progetto e delle sue specifiche attività (es. clip, video, servizio fotografico, brochure, gadget..)</t>
  </si>
  <si>
    <t>In tale voce rientrano le forme di contratto assicurativo, per beni e persone, nell'ambito delle attività specifiche previste a progetto.</t>
  </si>
  <si>
    <t>Tale tipologia di spesa deve essere comunque descritta e giustificata.  Tra le ALTRE SPESE ad es. quelle sostenute per costituzione dell'AT nella forma giuridica, comprese quelle notarili e di registrazione, tasse, bolli ecc…. Sono comprese le spese per la predisposizione degli atti e dei documenti propedeutici nonchè le spese di apertura di un CC dedicato.</t>
  </si>
  <si>
    <t>COSTI INDIRETTI</t>
  </si>
  <si>
    <t>Spese sostenute dal beneficiario per le attività progettuali nel loro complesso, non riconducibili a specifiche attività.</t>
  </si>
  <si>
    <r>
      <rPr>
        <i/>
        <u val="single"/>
        <sz val="10"/>
        <color indexed="8"/>
        <rFont val="Calibri"/>
        <family val="2"/>
      </rPr>
      <t>Costi Indiretti</t>
    </r>
    <r>
      <rPr>
        <sz val="10"/>
        <color indexed="8"/>
        <rFont val="Calibri"/>
        <family val="2"/>
      </rPr>
      <t xml:space="preserve">: sono riconosciuti applicando un tasso forfettario del 15% dei costi diretti ammissibili </t>
    </r>
    <r>
      <rPr>
        <u val="single"/>
        <sz val="10"/>
        <color indexed="8"/>
        <rFont val="Calibri"/>
        <family val="2"/>
      </rPr>
      <t>per personale</t>
    </r>
  </si>
</sst>
</file>

<file path=xl/styles.xml><?xml version="1.0" encoding="utf-8"?>
<styleSheet xmlns="http://schemas.openxmlformats.org/spreadsheetml/2006/main">
  <numFmts count="11">
    <numFmt numFmtId="164" formatCode="General"/>
    <numFmt numFmtId="165" formatCode="_-&quot;€ &quot;* #,##0.00_-;&quot;-€ &quot;* #,##0.00_-;_-&quot;€ &quot;* \-??_-;_-@_-"/>
    <numFmt numFmtId="166" formatCode="0%"/>
    <numFmt numFmtId="167" formatCode="@"/>
    <numFmt numFmtId="168" formatCode="0.0%"/>
    <numFmt numFmtId="169" formatCode="_-&quot;€ &quot;* #,##0.00_-;&quot;-€ &quot;* #,##0.00_-;_-&quot;€ &quot;* \-??_-;_-@_-"/>
    <numFmt numFmtId="170" formatCode="&quot;€ &quot;#,##0.00"/>
    <numFmt numFmtId="171" formatCode="&quot;€ &quot;#,##0.00;&quot;-€ &quot;#,##0.00"/>
    <numFmt numFmtId="172" formatCode="_-* #,##0.00_-;\-* #,##0.00_-;_-* \-??_-;_-@_-"/>
    <numFmt numFmtId="173" formatCode="#,##0.00&quot; €&quot;"/>
    <numFmt numFmtId="174" formatCode="_-[$€-410]\ * #,##0.00_-;\-[$€-410]\ * #,##0.00_-;_-[$€-410]\ * \-??_-;_-@_-"/>
  </numFmts>
  <fonts count="52">
    <font>
      <sz val="11"/>
      <color indexed="8"/>
      <name val="Calibri"/>
      <family val="2"/>
    </font>
    <font>
      <sz val="10"/>
      <name val="Arial"/>
      <family val="0"/>
    </font>
    <font>
      <sz val="8"/>
      <color indexed="8"/>
      <name val="Calibri"/>
      <family val="2"/>
    </font>
    <font>
      <sz val="12"/>
      <color indexed="8"/>
      <name val="Calibri"/>
      <family val="2"/>
    </font>
    <font>
      <b/>
      <sz val="28"/>
      <color indexed="8"/>
      <name val="Calibri"/>
      <family val="0"/>
    </font>
    <font>
      <i/>
      <sz val="28"/>
      <color indexed="8"/>
      <name val="Calibri"/>
      <family val="0"/>
    </font>
    <font>
      <sz val="7"/>
      <color indexed="8"/>
      <name val="Times New Roman"/>
      <family val="0"/>
    </font>
    <font>
      <sz val="8"/>
      <color indexed="9"/>
      <name val="Calibri"/>
      <family val="2"/>
    </font>
    <font>
      <sz val="11"/>
      <color indexed="9"/>
      <name val="Calibri"/>
      <family val="2"/>
    </font>
    <font>
      <b/>
      <sz val="11"/>
      <color indexed="8"/>
      <name val="Calibri"/>
      <family val="2"/>
    </font>
    <font>
      <sz val="11"/>
      <name val="Calibri"/>
      <family val="2"/>
    </font>
    <font>
      <sz val="9"/>
      <color indexed="8"/>
      <name val="Calibri"/>
      <family val="2"/>
    </font>
    <font>
      <sz val="10"/>
      <color indexed="8"/>
      <name val="Calibri"/>
      <family val="2"/>
    </font>
    <font>
      <b/>
      <sz val="8"/>
      <color indexed="9"/>
      <name val="Calibri"/>
      <family val="2"/>
    </font>
    <font>
      <sz val="8"/>
      <name val="Calibri"/>
      <family val="2"/>
    </font>
    <font>
      <b/>
      <sz val="12"/>
      <color indexed="8"/>
      <name val="Calibri"/>
      <family val="2"/>
    </font>
    <font>
      <sz val="12"/>
      <color indexed="8"/>
      <name val="Times New Roman"/>
      <family val="1"/>
    </font>
    <font>
      <b/>
      <sz val="11"/>
      <color indexed="9"/>
      <name val="Calibri"/>
      <family val="2"/>
    </font>
    <font>
      <b/>
      <i/>
      <sz val="26"/>
      <color indexed="8"/>
      <name val="Calibri"/>
      <family val="2"/>
    </font>
    <font>
      <b/>
      <sz val="12"/>
      <name val="Calibri"/>
      <family val="2"/>
    </font>
    <font>
      <b/>
      <sz val="10"/>
      <name val="Calibri"/>
      <family val="2"/>
    </font>
    <font>
      <sz val="9"/>
      <name val="Calibri"/>
      <family val="2"/>
    </font>
    <font>
      <b/>
      <sz val="9"/>
      <color indexed="9"/>
      <name val="Calibri"/>
      <family val="2"/>
    </font>
    <font>
      <b/>
      <sz val="9"/>
      <name val="Calibri"/>
      <family val="2"/>
    </font>
    <font>
      <b/>
      <sz val="9"/>
      <color indexed="8"/>
      <name val="Calibri"/>
      <family val="2"/>
    </font>
    <font>
      <b/>
      <sz val="10"/>
      <name val="Book Antiqua"/>
      <family val="1"/>
    </font>
    <font>
      <b/>
      <sz val="10"/>
      <color indexed="8"/>
      <name val="Calibri"/>
      <family val="2"/>
    </font>
    <font>
      <b/>
      <sz val="11"/>
      <name val="Calibri"/>
      <family val="2"/>
    </font>
    <font>
      <sz val="10"/>
      <name val="Calibri"/>
      <family val="2"/>
    </font>
    <font>
      <sz val="12"/>
      <name val="Calibri"/>
      <family val="2"/>
    </font>
    <font>
      <b/>
      <i/>
      <sz val="9"/>
      <name val="Calibri"/>
      <family val="2"/>
    </font>
    <font>
      <b/>
      <i/>
      <sz val="10"/>
      <name val="Book Antiqua"/>
      <family val="1"/>
    </font>
    <font>
      <b/>
      <sz val="8"/>
      <name val="Calibri"/>
      <family val="2"/>
    </font>
    <font>
      <i/>
      <sz val="8"/>
      <color indexed="9"/>
      <name val="Arial Narrow"/>
      <family val="2"/>
    </font>
    <font>
      <b/>
      <i/>
      <sz val="8"/>
      <color indexed="10"/>
      <name val="Calibri"/>
      <family val="2"/>
    </font>
    <font>
      <sz val="9"/>
      <color indexed="9"/>
      <name val="Calibri"/>
      <family val="2"/>
    </font>
    <font>
      <b/>
      <sz val="14"/>
      <color indexed="8"/>
      <name val="Calibri"/>
      <family val="2"/>
    </font>
    <font>
      <b/>
      <i/>
      <sz val="8"/>
      <name val="Calibri"/>
      <family val="2"/>
    </font>
    <font>
      <b/>
      <sz val="10"/>
      <color indexed="9"/>
      <name val="Calibri"/>
      <family val="2"/>
    </font>
    <font>
      <b/>
      <i/>
      <sz val="18"/>
      <color indexed="8"/>
      <name val="Calibri"/>
      <family val="2"/>
    </font>
    <font>
      <sz val="14"/>
      <color indexed="8"/>
      <name val="Calibri"/>
      <family val="2"/>
    </font>
    <font>
      <b/>
      <sz val="8"/>
      <color indexed="8"/>
      <name val="Calibri"/>
      <family val="2"/>
    </font>
    <font>
      <b/>
      <vertAlign val="superscript"/>
      <sz val="11"/>
      <color indexed="8"/>
      <name val="Calibri"/>
      <family val="2"/>
    </font>
    <font>
      <vertAlign val="superscript"/>
      <sz val="9"/>
      <color indexed="8"/>
      <name val="Calibri"/>
      <family val="2"/>
    </font>
    <font>
      <b/>
      <sz val="16"/>
      <color indexed="9"/>
      <name val="Calibri"/>
      <family val="2"/>
    </font>
    <font>
      <b/>
      <sz val="14"/>
      <name val="Calibri"/>
      <family val="2"/>
    </font>
    <font>
      <i/>
      <u val="single"/>
      <sz val="10"/>
      <color indexed="8"/>
      <name val="Calibri"/>
      <family val="2"/>
    </font>
    <font>
      <u val="single"/>
      <sz val="10"/>
      <color indexed="8"/>
      <name val="Calibri"/>
      <family val="2"/>
    </font>
    <font>
      <i/>
      <sz val="11"/>
      <color indexed="9"/>
      <name val="Calibri"/>
      <family val="0"/>
    </font>
    <font>
      <i/>
      <vertAlign val="superscript"/>
      <sz val="1"/>
      <color indexed="9"/>
      <name val="Calibri"/>
      <family val="0"/>
    </font>
    <font>
      <i/>
      <vertAlign val="superscript"/>
      <sz val="11"/>
      <color indexed="9"/>
      <name val="Calibri"/>
      <family val="0"/>
    </font>
    <font>
      <b/>
      <u val="single"/>
      <sz val="11"/>
      <color indexed="9"/>
      <name val="Calibri"/>
      <family val="0"/>
    </font>
  </fonts>
  <fills count="17">
    <fill>
      <patternFill/>
    </fill>
    <fill>
      <patternFill patternType="gray125"/>
    </fill>
    <fill>
      <patternFill patternType="solid">
        <fgColor indexed="23"/>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27"/>
        <bgColor indexed="64"/>
      </patternFill>
    </fill>
    <fill>
      <patternFill patternType="solid">
        <fgColor indexed="43"/>
        <bgColor indexed="64"/>
      </patternFill>
    </fill>
  </fills>
  <borders count="35">
    <border>
      <left/>
      <right/>
      <top/>
      <bottom/>
      <diagonal/>
    </border>
    <border>
      <left>
        <color indexed="63"/>
      </left>
      <right>
        <color indexed="63"/>
      </right>
      <top>
        <color indexed="63"/>
      </top>
      <bottom style="thin">
        <color indexed="8"/>
      </bottom>
    </border>
    <border>
      <left>
        <color indexed="63"/>
      </left>
      <right style="medium">
        <color indexed="51"/>
      </right>
      <top>
        <color indexed="63"/>
      </top>
      <bottom>
        <color indexed="63"/>
      </bottom>
    </border>
    <border>
      <left style="medium">
        <color indexed="51"/>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51"/>
      </right>
      <top>
        <color indexed="63"/>
      </top>
      <bottom>
        <color indexed="63"/>
      </bottom>
    </border>
    <border>
      <left style="thick">
        <color indexed="51"/>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165" fontId="1" fillId="0" borderId="0" applyFill="0" applyBorder="0" applyAlignment="0" applyProtection="0"/>
    <xf numFmtId="164" fontId="1" fillId="0" borderId="0">
      <alignment/>
      <protection/>
    </xf>
    <xf numFmtId="164" fontId="1" fillId="0" borderId="0">
      <alignment/>
      <protection/>
    </xf>
    <xf numFmtId="166" fontId="1" fillId="0" borderId="0" applyFill="0" applyBorder="0" applyAlignment="0" applyProtection="0"/>
  </cellStyleXfs>
  <cellXfs count="292">
    <xf numFmtId="164" fontId="0" fillId="0" borderId="0" xfId="0" applyAlignment="1">
      <alignment/>
    </xf>
    <xf numFmtId="164" fontId="0" fillId="0" borderId="0" xfId="0" applyFont="1" applyAlignment="1">
      <alignment vertical="center"/>
    </xf>
    <xf numFmtId="164" fontId="2" fillId="0" borderId="0" xfId="0" applyFont="1" applyAlignment="1">
      <alignment horizontal="justify" vertical="center"/>
    </xf>
    <xf numFmtId="164" fontId="0" fillId="0" borderId="0" xfId="0" applyFont="1" applyAlignment="1">
      <alignment horizontal="center" vertical="center"/>
    </xf>
    <xf numFmtId="164" fontId="0" fillId="0" borderId="0" xfId="0" applyFont="1" applyAlignment="1">
      <alignment horizontal="center" vertical="center" wrapText="1"/>
    </xf>
    <xf numFmtId="164" fontId="0" fillId="0" borderId="0" xfId="0" applyBorder="1" applyAlignment="1">
      <alignment/>
    </xf>
    <xf numFmtId="164" fontId="2" fillId="0" borderId="1" xfId="0" applyFont="1" applyBorder="1" applyAlignment="1">
      <alignment vertical="center" wrapText="1"/>
    </xf>
    <xf numFmtId="164" fontId="0" fillId="0" borderId="1" xfId="0" applyBorder="1" applyAlignment="1">
      <alignment/>
    </xf>
    <xf numFmtId="164" fontId="3" fillId="0" borderId="0" xfId="0" applyFont="1" applyBorder="1" applyAlignment="1">
      <alignment horizontal="center" vertical="center" wrapText="1"/>
    </xf>
    <xf numFmtId="164" fontId="2" fillId="0" borderId="0" xfId="0" applyFont="1" applyBorder="1" applyAlignment="1">
      <alignment vertical="center" wrapText="1"/>
    </xf>
    <xf numFmtId="164" fontId="2" fillId="0" borderId="0" xfId="0" applyFont="1" applyAlignment="1">
      <alignment vertical="center"/>
    </xf>
    <xf numFmtId="164" fontId="7" fillId="2" borderId="2" xfId="0" applyFont="1" applyFill="1" applyBorder="1" applyAlignment="1">
      <alignment horizontal="center" vertical="center" wrapText="1"/>
    </xf>
    <xf numFmtId="164" fontId="8" fillId="2" borderId="3" xfId="0" applyFont="1" applyFill="1" applyBorder="1" applyAlignment="1">
      <alignment horizontal="center" vertical="center" wrapText="1"/>
    </xf>
    <xf numFmtId="164" fontId="0" fillId="0" borderId="0" xfId="0" applyAlignment="1">
      <alignment horizontal="center" vertical="center"/>
    </xf>
    <xf numFmtId="164" fontId="9" fillId="3" borderId="4" xfId="0" applyFont="1" applyFill="1" applyBorder="1" applyAlignment="1">
      <alignment horizontal="center" vertical="center"/>
    </xf>
    <xf numFmtId="164" fontId="7" fillId="0" borderId="4" xfId="0" applyFont="1" applyFill="1" applyBorder="1" applyAlignment="1">
      <alignment horizontal="center" vertical="center" wrapText="1"/>
    </xf>
    <xf numFmtId="164" fontId="10" fillId="0" borderId="4" xfId="0" applyFont="1" applyFill="1" applyBorder="1" applyAlignment="1">
      <alignment horizontal="left" vertical="center" wrapText="1"/>
    </xf>
    <xf numFmtId="164" fontId="0" fillId="0" borderId="0" xfId="0" applyFill="1" applyAlignment="1">
      <alignment horizontal="center" vertical="center"/>
    </xf>
    <xf numFmtId="164" fontId="0" fillId="4" borderId="4" xfId="0" applyFont="1" applyFill="1" applyBorder="1" applyAlignment="1">
      <alignment horizontal="center" vertical="center"/>
    </xf>
    <xf numFmtId="164" fontId="0" fillId="5" borderId="4" xfId="0" applyFont="1" applyFill="1" applyBorder="1" applyAlignment="1">
      <alignment horizontal="center" vertical="center"/>
    </xf>
    <xf numFmtId="164" fontId="11" fillId="0" borderId="4" xfId="0" applyFont="1" applyBorder="1" applyAlignment="1">
      <alignment horizontal="center" vertical="center" wrapText="1"/>
    </xf>
    <xf numFmtId="164" fontId="12" fillId="0" borderId="4" xfId="0" applyFont="1" applyBorder="1" applyAlignment="1">
      <alignment vertical="center" wrapText="1"/>
    </xf>
    <xf numFmtId="164" fontId="0" fillId="0" borderId="4" xfId="0" applyFont="1" applyBorder="1" applyAlignment="1">
      <alignment/>
    </xf>
    <xf numFmtId="164" fontId="0" fillId="0" borderId="4" xfId="0" applyFont="1" applyBorder="1" applyAlignment="1">
      <alignment horizontal="center"/>
    </xf>
    <xf numFmtId="164" fontId="0" fillId="2" borderId="4" xfId="0" applyFill="1" applyBorder="1" applyAlignment="1">
      <alignment/>
    </xf>
    <xf numFmtId="164" fontId="7" fillId="2" borderId="4" xfId="0" applyFont="1" applyFill="1" applyBorder="1" applyAlignment="1">
      <alignment horizontal="center" wrapText="1"/>
    </xf>
    <xf numFmtId="164" fontId="13" fillId="6" borderId="4" xfId="0" applyFont="1" applyFill="1" applyBorder="1" applyAlignment="1">
      <alignment horizontal="center" vertical="center" wrapText="1"/>
    </xf>
    <xf numFmtId="164" fontId="14" fillId="0" borderId="4" xfId="0" applyFont="1" applyFill="1" applyBorder="1" applyAlignment="1">
      <alignment horizontal="center" vertical="center" wrapText="1"/>
    </xf>
    <xf numFmtId="164" fontId="14" fillId="0" borderId="4" xfId="0" applyFont="1" applyFill="1" applyBorder="1" applyAlignment="1">
      <alignment horizontal="left" vertical="center" wrapText="1"/>
    </xf>
    <xf numFmtId="164" fontId="0" fillId="0" borderId="4" xfId="0" applyFill="1" applyBorder="1" applyAlignment="1">
      <alignment/>
    </xf>
    <xf numFmtId="164" fontId="0" fillId="0" borderId="4" xfId="0" applyFont="1" applyFill="1" applyBorder="1" applyAlignment="1">
      <alignment horizontal="center"/>
    </xf>
    <xf numFmtId="164" fontId="2" fillId="0" borderId="4" xfId="0" applyFont="1" applyBorder="1" applyAlignment="1">
      <alignment horizontal="center"/>
    </xf>
    <xf numFmtId="164" fontId="15" fillId="0" borderId="4" xfId="0" applyFont="1" applyBorder="1" applyAlignment="1">
      <alignment horizontal="center"/>
    </xf>
    <xf numFmtId="164" fontId="8" fillId="2" borderId="4" xfId="0" applyFont="1" applyFill="1" applyBorder="1" applyAlignment="1">
      <alignment horizontal="center"/>
    </xf>
    <xf numFmtId="164" fontId="0" fillId="0" borderId="4" xfId="0" applyFont="1" applyBorder="1" applyAlignment="1">
      <alignment horizontal="left"/>
    </xf>
    <xf numFmtId="164" fontId="16" fillId="0" borderId="0" xfId="0" applyFont="1" applyAlignment="1">
      <alignment/>
    </xf>
    <xf numFmtId="164" fontId="17" fillId="2" borderId="4" xfId="0" applyFont="1" applyFill="1" applyBorder="1" applyAlignment="1">
      <alignment horizontal="center"/>
    </xf>
    <xf numFmtId="164" fontId="2" fillId="0" borderId="4" xfId="0" applyFont="1" applyBorder="1" applyAlignment="1">
      <alignment horizontal="center" vertical="center"/>
    </xf>
    <xf numFmtId="164" fontId="0" fillId="0" borderId="4" xfId="0" applyFont="1" applyBorder="1" applyAlignment="1">
      <alignment vertical="center"/>
    </xf>
    <xf numFmtId="164" fontId="0" fillId="0" borderId="4" xfId="0" applyFont="1" applyBorder="1" applyAlignment="1">
      <alignment horizontal="left" vertical="center"/>
    </xf>
    <xf numFmtId="164" fontId="0" fillId="0" borderId="4" xfId="0" applyBorder="1" applyAlignment="1">
      <alignment horizontal="left" vertical="center"/>
    </xf>
    <xf numFmtId="164" fontId="0" fillId="0" borderId="5" xfId="0" applyBorder="1" applyAlignment="1">
      <alignment horizontal="left" vertical="center"/>
    </xf>
    <xf numFmtId="164" fontId="0" fillId="0" borderId="6" xfId="0" applyFont="1" applyBorder="1" applyAlignment="1">
      <alignment horizontal="left" vertical="center"/>
    </xf>
    <xf numFmtId="164" fontId="0" fillId="0" borderId="7" xfId="0" applyBorder="1" applyAlignment="1">
      <alignment horizontal="left" vertical="center"/>
    </xf>
    <xf numFmtId="164" fontId="0" fillId="0" borderId="4" xfId="0" applyBorder="1" applyAlignment="1">
      <alignment horizontal="left"/>
    </xf>
    <xf numFmtId="164" fontId="0" fillId="0" borderId="5" xfId="0" applyBorder="1" applyAlignment="1">
      <alignment horizontal="left"/>
    </xf>
    <xf numFmtId="164" fontId="0" fillId="0" borderId="6" xfId="0" applyFont="1" applyBorder="1" applyAlignment="1">
      <alignment horizontal="left"/>
    </xf>
    <xf numFmtId="164" fontId="0" fillId="0" borderId="7" xfId="0" applyBorder="1" applyAlignment="1">
      <alignment horizontal="left"/>
    </xf>
    <xf numFmtId="164" fontId="0" fillId="0" borderId="0" xfId="0" applyFont="1" applyBorder="1" applyAlignment="1">
      <alignment vertical="center"/>
    </xf>
    <xf numFmtId="164" fontId="2" fillId="0" borderId="4" xfId="0" applyFont="1" applyFill="1" applyBorder="1" applyAlignment="1">
      <alignment horizontal="center"/>
    </xf>
    <xf numFmtId="164" fontId="2" fillId="0" borderId="0" xfId="0" applyFont="1" applyBorder="1" applyAlignment="1">
      <alignment horizontal="center" vertical="center"/>
    </xf>
    <xf numFmtId="164" fontId="0" fillId="0" borderId="0" xfId="0" applyBorder="1" applyAlignment="1">
      <alignment vertical="center"/>
    </xf>
    <xf numFmtId="164" fontId="17" fillId="2" borderId="4" xfId="0" applyFont="1" applyFill="1" applyBorder="1" applyAlignment="1">
      <alignment horizontal="center" vertical="center"/>
    </xf>
    <xf numFmtId="164" fontId="0" fillId="0" borderId="4" xfId="0" applyBorder="1" applyAlignment="1">
      <alignment horizontal="center" vertical="center"/>
    </xf>
    <xf numFmtId="164" fontId="2" fillId="0" borderId="0" xfId="0" applyFont="1" applyFill="1" applyBorder="1" applyAlignment="1">
      <alignment horizontal="center" vertical="center"/>
    </xf>
    <xf numFmtId="164" fontId="2" fillId="0" borderId="4" xfId="0" applyFont="1" applyFill="1" applyBorder="1" applyAlignment="1">
      <alignment horizontal="center" vertical="center"/>
    </xf>
    <xf numFmtId="164" fontId="0" fillId="0" borderId="0" xfId="0" applyAlignment="1">
      <alignment horizontal="center" vertical="center" wrapText="1"/>
    </xf>
    <xf numFmtId="167" fontId="0" fillId="0" borderId="0" xfId="0" applyNumberFormat="1" applyAlignment="1">
      <alignment horizontal="center" vertical="center" wrapText="1"/>
    </xf>
    <xf numFmtId="164" fontId="0" fillId="0" borderId="0" xfId="0" applyBorder="1" applyAlignment="1">
      <alignment vertical="center" wrapText="1"/>
    </xf>
    <xf numFmtId="164" fontId="2" fillId="0" borderId="0" xfId="0" applyFont="1" applyAlignment="1">
      <alignment vertical="center" wrapText="1"/>
    </xf>
    <xf numFmtId="164" fontId="11" fillId="0" borderId="0" xfId="0" applyFont="1" applyAlignment="1">
      <alignment vertical="center" wrapText="1"/>
    </xf>
    <xf numFmtId="164" fontId="0" fillId="0" borderId="0" xfId="0" applyAlignment="1">
      <alignment horizontal="left" vertical="center" wrapText="1"/>
    </xf>
    <xf numFmtId="164" fontId="10" fillId="0" borderId="0" xfId="0" applyFont="1" applyAlignment="1">
      <alignment horizontal="left" vertical="center" wrapText="1"/>
    </xf>
    <xf numFmtId="164" fontId="0" fillId="0" borderId="0" xfId="0" applyAlignment="1">
      <alignment vertical="center" wrapText="1"/>
    </xf>
    <xf numFmtId="168" fontId="0" fillId="0" borderId="0" xfId="0" applyNumberFormat="1" applyAlignment="1">
      <alignment vertical="center" wrapText="1"/>
    </xf>
    <xf numFmtId="164" fontId="18" fillId="7" borderId="4" xfId="0" applyFont="1" applyFill="1" applyBorder="1" applyAlignment="1">
      <alignment horizontal="center" vertical="center"/>
    </xf>
    <xf numFmtId="164" fontId="19" fillId="0" borderId="0" xfId="21" applyFont="1" applyFill="1" applyBorder="1" applyAlignment="1">
      <alignment horizontal="center" vertical="center" wrapText="1"/>
      <protection/>
    </xf>
    <xf numFmtId="165" fontId="20" fillId="0" borderId="0" xfId="20" applyFont="1" applyFill="1" applyBorder="1" applyAlignment="1" applyProtection="1">
      <alignment vertical="center" wrapText="1"/>
      <protection/>
    </xf>
    <xf numFmtId="168" fontId="21" fillId="0" borderId="0" xfId="23" applyNumberFormat="1" applyFont="1" applyFill="1" applyBorder="1" applyAlignment="1" applyProtection="1">
      <alignment horizontal="center" vertical="center" wrapText="1"/>
      <protection/>
    </xf>
    <xf numFmtId="164" fontId="0" fillId="0" borderId="0" xfId="0" applyFill="1" applyBorder="1" applyAlignment="1">
      <alignment vertical="center" wrapText="1"/>
    </xf>
    <xf numFmtId="164" fontId="2" fillId="0" borderId="8" xfId="0" applyFont="1" applyBorder="1" applyAlignment="1">
      <alignment horizontal="left" vertical="center" wrapText="1"/>
    </xf>
    <xf numFmtId="164" fontId="17" fillId="8" borderId="9" xfId="21" applyFont="1" applyFill="1" applyBorder="1" applyAlignment="1">
      <alignment horizontal="center" vertical="center" wrapText="1"/>
      <protection/>
    </xf>
    <xf numFmtId="164" fontId="17" fillId="8" borderId="0" xfId="21" applyFont="1" applyFill="1" applyBorder="1" applyAlignment="1">
      <alignment horizontal="center" vertical="center" wrapText="1"/>
      <protection/>
    </xf>
    <xf numFmtId="164" fontId="22" fillId="9" borderId="1" xfId="0" applyFont="1" applyFill="1" applyBorder="1" applyAlignment="1">
      <alignment horizontal="center" vertical="center" wrapText="1"/>
    </xf>
    <xf numFmtId="164" fontId="0" fillId="0" borderId="0" xfId="0" applyFill="1" applyAlignment="1">
      <alignment horizontal="left" vertical="center" wrapText="1"/>
    </xf>
    <xf numFmtId="164" fontId="10" fillId="0" borderId="0" xfId="0" applyFont="1" applyFill="1" applyAlignment="1">
      <alignment horizontal="left" vertical="center" wrapText="1"/>
    </xf>
    <xf numFmtId="168" fontId="0" fillId="0" borderId="0" xfId="0" applyNumberFormat="1" applyAlignment="1">
      <alignment horizontal="left" vertical="center" wrapText="1"/>
    </xf>
    <xf numFmtId="164" fontId="13" fillId="6" borderId="0" xfId="0" applyFont="1" applyFill="1" applyBorder="1" applyAlignment="1">
      <alignment horizontal="center" vertical="center" wrapText="1"/>
    </xf>
    <xf numFmtId="164" fontId="23" fillId="10" borderId="4" xfId="21" applyFont="1" applyFill="1" applyBorder="1" applyAlignment="1">
      <alignment horizontal="center" vertical="center" wrapText="1"/>
      <protection/>
    </xf>
    <xf numFmtId="164" fontId="23" fillId="10" borderId="4" xfId="22" applyFont="1" applyFill="1" applyBorder="1" applyAlignment="1">
      <alignment horizontal="center" vertical="center" wrapText="1"/>
      <protection/>
    </xf>
    <xf numFmtId="164" fontId="24" fillId="10" borderId="4" xfId="0" applyFont="1" applyFill="1" applyBorder="1" applyAlignment="1">
      <alignment horizontal="center" vertical="center" wrapText="1"/>
    </xf>
    <xf numFmtId="164" fontId="23" fillId="10" borderId="4" xfId="0" applyFont="1" applyFill="1" applyBorder="1" applyAlignment="1">
      <alignment horizontal="center" vertical="center" wrapText="1"/>
    </xf>
    <xf numFmtId="168" fontId="11" fillId="10" borderId="4" xfId="0" applyNumberFormat="1" applyFont="1" applyFill="1" applyBorder="1" applyAlignment="1">
      <alignment horizontal="center" vertical="center" wrapText="1"/>
    </xf>
    <xf numFmtId="164" fontId="22" fillId="0" borderId="0" xfId="0" applyFont="1" applyFill="1" applyAlignment="1">
      <alignment horizontal="center" vertical="center" wrapText="1"/>
    </xf>
    <xf numFmtId="164" fontId="23" fillId="0" borderId="0" xfId="0" applyFont="1" applyFill="1" applyAlignment="1">
      <alignment horizontal="center" vertical="center" wrapText="1"/>
    </xf>
    <xf numFmtId="164" fontId="11" fillId="0" borderId="0" xfId="0" applyFont="1" applyAlignment="1">
      <alignment horizontal="center" vertical="center" wrapText="1"/>
    </xf>
    <xf numFmtId="168" fontId="11" fillId="0" borderId="0" xfId="0" applyNumberFormat="1" applyFont="1" applyAlignment="1">
      <alignment horizontal="center" vertical="center" wrapText="1"/>
    </xf>
    <xf numFmtId="164" fontId="2" fillId="0" borderId="4" xfId="0" applyFont="1" applyFill="1" applyBorder="1" applyAlignment="1">
      <alignment horizontal="center" vertical="center" wrapText="1"/>
    </xf>
    <xf numFmtId="164" fontId="11" fillId="0" borderId="4" xfId="0" applyFont="1" applyFill="1" applyBorder="1" applyAlignment="1">
      <alignment horizontal="center" vertical="center" wrapText="1"/>
    </xf>
    <xf numFmtId="164" fontId="23" fillId="0" borderId="4" xfId="22" applyFont="1" applyFill="1" applyBorder="1" applyAlignment="1">
      <alignment horizontal="center" vertical="center" wrapText="1"/>
      <protection/>
    </xf>
    <xf numFmtId="165" fontId="21" fillId="0" borderId="4" xfId="22" applyNumberFormat="1" applyFont="1" applyFill="1" applyBorder="1" applyAlignment="1">
      <alignment horizontal="left" vertical="center" wrapText="1"/>
      <protection/>
    </xf>
    <xf numFmtId="164" fontId="0" fillId="0" borderId="4" xfId="0" applyBorder="1" applyAlignment="1">
      <alignment horizontal="left" vertical="center" wrapText="1"/>
    </xf>
    <xf numFmtId="165" fontId="21" fillId="0" borderId="4" xfId="0" applyNumberFormat="1" applyFont="1" applyFill="1" applyBorder="1" applyAlignment="1">
      <alignment horizontal="left" vertical="center" wrapText="1"/>
    </xf>
    <xf numFmtId="164" fontId="11" fillId="11" borderId="4" xfId="0" applyNumberFormat="1" applyFont="1" applyFill="1" applyBorder="1" applyAlignment="1">
      <alignment horizontal="center" vertical="center" wrapText="1"/>
    </xf>
    <xf numFmtId="164" fontId="11" fillId="4" borderId="5" xfId="0" applyFont="1" applyFill="1" applyBorder="1" applyAlignment="1">
      <alignment horizontal="center" vertical="center" wrapText="1"/>
    </xf>
    <xf numFmtId="164" fontId="11" fillId="0" borderId="0" xfId="0" applyFont="1" applyFill="1" applyBorder="1" applyAlignment="1">
      <alignment horizontal="left" vertical="center" wrapText="1"/>
    </xf>
    <xf numFmtId="164" fontId="21" fillId="0" borderId="0" xfId="0" applyFont="1" applyFill="1" applyBorder="1" applyAlignment="1">
      <alignment horizontal="left" vertical="center" wrapText="1"/>
    </xf>
    <xf numFmtId="164" fontId="11" fillId="0" borderId="0" xfId="0" applyFont="1" applyFill="1" applyAlignment="1">
      <alignment vertical="center" wrapText="1"/>
    </xf>
    <xf numFmtId="168" fontId="11" fillId="0" borderId="0" xfId="0" applyNumberFormat="1" applyFont="1" applyFill="1" applyAlignment="1">
      <alignment vertical="center" wrapText="1"/>
    </xf>
    <xf numFmtId="164" fontId="2" fillId="0" borderId="0" xfId="0" applyFont="1" applyFill="1" applyBorder="1" applyAlignment="1">
      <alignment horizontal="center" vertical="center" wrapText="1"/>
    </xf>
    <xf numFmtId="165" fontId="21" fillId="10" borderId="4" xfId="20" applyFont="1" applyFill="1" applyBorder="1" applyAlignment="1" applyProtection="1">
      <alignment horizontal="left" vertical="center" wrapText="1"/>
      <protection/>
    </xf>
    <xf numFmtId="168" fontId="11" fillId="12" borderId="0" xfId="0" applyNumberFormat="1" applyFont="1" applyFill="1" applyBorder="1" applyAlignment="1">
      <alignment horizontal="center" vertical="center" wrapText="1"/>
    </xf>
    <xf numFmtId="164" fontId="0" fillId="0" borderId="0" xfId="0" applyFill="1" applyAlignment="1">
      <alignment horizontal="center" vertical="center" wrapText="1"/>
    </xf>
    <xf numFmtId="164" fontId="0" fillId="0" borderId="0" xfId="0" applyFill="1" applyAlignment="1">
      <alignment vertical="center" wrapText="1"/>
    </xf>
    <xf numFmtId="168" fontId="0" fillId="0" borderId="0" xfId="0" applyNumberFormat="1" applyFill="1" applyAlignment="1">
      <alignment vertical="center" wrapText="1"/>
    </xf>
    <xf numFmtId="164" fontId="2" fillId="0" borderId="0" xfId="0" applyFont="1" applyFill="1" applyAlignment="1">
      <alignment horizontal="center" vertical="center" wrapText="1"/>
    </xf>
    <xf numFmtId="164" fontId="23" fillId="0" borderId="0" xfId="21" applyFont="1" applyFill="1" applyBorder="1" applyAlignment="1">
      <alignment horizontal="center" vertical="center" wrapText="1"/>
      <protection/>
    </xf>
    <xf numFmtId="164" fontId="0" fillId="0" borderId="0" xfId="0" applyFill="1" applyBorder="1" applyAlignment="1">
      <alignment horizontal="left" vertical="center" wrapText="1"/>
    </xf>
    <xf numFmtId="164" fontId="25" fillId="0" borderId="0" xfId="22" applyFont="1" applyFill="1" applyBorder="1" applyAlignment="1">
      <alignment horizontal="left" vertical="center" wrapText="1"/>
      <protection/>
    </xf>
    <xf numFmtId="164" fontId="26" fillId="0" borderId="0" xfId="0" applyFont="1" applyFill="1" applyBorder="1" applyAlignment="1">
      <alignment horizontal="left" vertical="center" wrapText="1"/>
    </xf>
    <xf numFmtId="164" fontId="27" fillId="0" borderId="0" xfId="0" applyFont="1" applyFill="1" applyBorder="1" applyAlignment="1">
      <alignment horizontal="left" vertical="center" wrapText="1"/>
    </xf>
    <xf numFmtId="168" fontId="12" fillId="0" borderId="0" xfId="0" applyNumberFormat="1" applyFont="1" applyFill="1" applyBorder="1" applyAlignment="1">
      <alignment horizontal="left" vertical="center" wrapText="1"/>
    </xf>
    <xf numFmtId="164" fontId="2" fillId="0" borderId="0" xfId="0" applyFont="1" applyBorder="1" applyAlignment="1">
      <alignment horizontal="center" vertical="center" wrapText="1"/>
    </xf>
    <xf numFmtId="164" fontId="17" fillId="8" borderId="4" xfId="21" applyFont="1" applyFill="1" applyBorder="1" applyAlignment="1">
      <alignment horizontal="center" vertical="center" wrapText="1"/>
      <protection/>
    </xf>
    <xf numFmtId="164" fontId="22" fillId="9" borderId="4" xfId="0" applyFont="1" applyFill="1" applyBorder="1" applyAlignment="1">
      <alignment horizontal="center" vertical="center" wrapText="1"/>
    </xf>
    <xf numFmtId="164" fontId="23" fillId="0" borderId="0" xfId="21" applyFont="1" applyFill="1" applyBorder="1" applyAlignment="1">
      <alignment vertical="center" wrapText="1"/>
      <protection/>
    </xf>
    <xf numFmtId="165" fontId="21" fillId="0" borderId="0" xfId="20" applyFont="1" applyFill="1" applyBorder="1" applyAlignment="1" applyProtection="1">
      <alignment horizontal="left" vertical="center" wrapText="1"/>
      <protection/>
    </xf>
    <xf numFmtId="168" fontId="0" fillId="0" borderId="0" xfId="0" applyNumberFormat="1" applyFill="1" applyBorder="1" applyAlignment="1">
      <alignment horizontal="left" vertical="center" wrapText="1"/>
    </xf>
    <xf numFmtId="164" fontId="0" fillId="0" borderId="0" xfId="0" applyFill="1" applyBorder="1" applyAlignment="1">
      <alignment horizontal="center" vertical="center" wrapText="1"/>
    </xf>
    <xf numFmtId="164" fontId="10" fillId="0" borderId="0" xfId="0" applyFont="1" applyFill="1" applyBorder="1" applyAlignment="1">
      <alignment horizontal="left" vertical="center" wrapText="1"/>
    </xf>
    <xf numFmtId="168" fontId="0" fillId="0" borderId="0" xfId="0" applyNumberFormat="1" applyFill="1" applyBorder="1" applyAlignment="1">
      <alignment vertical="center" wrapText="1"/>
    </xf>
    <xf numFmtId="164" fontId="2" fillId="0" borderId="0" xfId="0" applyFont="1" applyAlignment="1">
      <alignment horizontal="center" vertical="center" wrapText="1"/>
    </xf>
    <xf numFmtId="164" fontId="2" fillId="0" borderId="4" xfId="0" applyFont="1" applyBorder="1" applyAlignment="1">
      <alignment horizontal="center" vertical="center" wrapText="1"/>
    </xf>
    <xf numFmtId="168" fontId="11" fillId="11" borderId="4" xfId="0" applyNumberFormat="1" applyFont="1" applyFill="1" applyBorder="1" applyAlignment="1">
      <alignment horizontal="center" vertical="center" wrapText="1"/>
    </xf>
    <xf numFmtId="164" fontId="11" fillId="4" borderId="4" xfId="0" applyFont="1" applyFill="1" applyBorder="1" applyAlignment="1">
      <alignment horizontal="center" vertical="center" wrapText="1"/>
    </xf>
    <xf numFmtId="164" fontId="0" fillId="0" borderId="0" xfId="0" applyBorder="1" applyAlignment="1">
      <alignment horizontal="left" vertical="center" wrapText="1"/>
    </xf>
    <xf numFmtId="168" fontId="0" fillId="0" borderId="0" xfId="0" applyNumberFormat="1" applyBorder="1" applyAlignment="1">
      <alignment horizontal="left" vertical="center" wrapText="1"/>
    </xf>
    <xf numFmtId="164" fontId="0" fillId="0" borderId="0" xfId="0" applyBorder="1" applyAlignment="1">
      <alignment horizontal="center" vertical="center" wrapText="1"/>
    </xf>
    <xf numFmtId="168" fontId="0" fillId="0" borderId="0" xfId="0" applyNumberFormat="1" applyBorder="1" applyAlignment="1">
      <alignment vertical="center" wrapText="1"/>
    </xf>
    <xf numFmtId="168" fontId="21" fillId="12" borderId="0" xfId="0" applyNumberFormat="1" applyFont="1" applyFill="1" applyBorder="1" applyAlignment="1">
      <alignment horizontal="center" vertical="center" wrapText="1"/>
    </xf>
    <xf numFmtId="164" fontId="12" fillId="0" borderId="0" xfId="0" applyFont="1" applyFill="1" applyBorder="1" applyAlignment="1">
      <alignment vertical="center" wrapText="1"/>
    </xf>
    <xf numFmtId="164" fontId="12" fillId="0" borderId="0" xfId="0" applyFont="1" applyFill="1" applyAlignment="1">
      <alignment vertical="center" wrapText="1"/>
    </xf>
    <xf numFmtId="164" fontId="20" fillId="0" borderId="0" xfId="21" applyFont="1" applyFill="1" applyBorder="1" applyAlignment="1">
      <alignment horizontal="center" vertical="center" wrapText="1"/>
      <protection/>
    </xf>
    <xf numFmtId="164" fontId="20" fillId="0" borderId="0" xfId="21" applyFont="1" applyFill="1" applyBorder="1" applyAlignment="1">
      <alignment horizontal="left" vertical="center" wrapText="1"/>
      <protection/>
    </xf>
    <xf numFmtId="164" fontId="20" fillId="0" borderId="0" xfId="0" applyFont="1" applyFill="1" applyBorder="1" applyAlignment="1">
      <alignment horizontal="left" vertical="center" wrapText="1"/>
    </xf>
    <xf numFmtId="164" fontId="12" fillId="0" borderId="0" xfId="0" applyFont="1" applyFill="1" applyAlignment="1">
      <alignment horizontal="center" vertical="center" wrapText="1"/>
    </xf>
    <xf numFmtId="164" fontId="12" fillId="0" borderId="0" xfId="0" applyFont="1" applyFill="1" applyAlignment="1">
      <alignment horizontal="left" vertical="center" wrapText="1"/>
    </xf>
    <xf numFmtId="164" fontId="28" fillId="0" borderId="0" xfId="0" applyFont="1" applyFill="1" applyAlignment="1">
      <alignment horizontal="left" vertical="center" wrapText="1"/>
    </xf>
    <xf numFmtId="168" fontId="12" fillId="0" borderId="0" xfId="0" applyNumberFormat="1" applyFont="1" applyFill="1" applyAlignment="1">
      <alignment vertical="center" wrapText="1"/>
    </xf>
    <xf numFmtId="164" fontId="11" fillId="0" borderId="0" xfId="0" applyFont="1" applyFill="1" applyBorder="1" applyAlignment="1">
      <alignment vertical="center" wrapText="1"/>
    </xf>
    <xf numFmtId="168" fontId="11" fillId="0" borderId="0" xfId="0" applyNumberFormat="1" applyFont="1" applyFill="1" applyBorder="1" applyAlignment="1">
      <alignment vertical="center" wrapText="1"/>
    </xf>
    <xf numFmtId="168" fontId="11" fillId="0" borderId="0" xfId="0" applyNumberFormat="1" applyFont="1" applyFill="1" applyBorder="1" applyAlignment="1">
      <alignment horizontal="center" vertical="center" wrapText="1"/>
    </xf>
    <xf numFmtId="164" fontId="23" fillId="0" borderId="0" xfId="21" applyFont="1" applyFill="1" applyBorder="1" applyAlignment="1">
      <alignment horizontal="left" vertical="center" wrapText="1"/>
      <protection/>
    </xf>
    <xf numFmtId="168" fontId="11" fillId="0" borderId="0" xfId="0" applyNumberFormat="1" applyFont="1" applyFill="1" applyBorder="1" applyAlignment="1">
      <alignment horizontal="left" vertical="center" wrapText="1"/>
    </xf>
    <xf numFmtId="164" fontId="2" fillId="0" borderId="0" xfId="0" applyFont="1" applyFill="1" applyBorder="1" applyAlignment="1">
      <alignment vertical="center" wrapText="1"/>
    </xf>
    <xf numFmtId="164" fontId="19" fillId="13" borderId="4" xfId="21" applyFont="1" applyFill="1" applyBorder="1" applyAlignment="1">
      <alignment horizontal="center" vertical="center" wrapText="1"/>
      <protection/>
    </xf>
    <xf numFmtId="165" fontId="29" fillId="13" borderId="4" xfId="20" applyFont="1" applyFill="1" applyBorder="1" applyAlignment="1" applyProtection="1">
      <alignment horizontal="left" vertical="center" wrapText="1"/>
      <protection/>
    </xf>
    <xf numFmtId="164" fontId="30" fillId="0" borderId="0" xfId="21" applyFont="1" applyFill="1" applyBorder="1" applyAlignment="1">
      <alignment vertical="center" wrapText="1"/>
      <protection/>
    </xf>
    <xf numFmtId="164" fontId="31" fillId="0" borderId="0" xfId="21" applyFont="1" applyFill="1" applyBorder="1" applyAlignment="1">
      <alignment horizontal="left" vertical="center" wrapText="1"/>
      <protection/>
    </xf>
    <xf numFmtId="168" fontId="10" fillId="0" borderId="0" xfId="0" applyNumberFormat="1" applyFont="1" applyFill="1" applyAlignment="1">
      <alignment vertical="center" wrapText="1"/>
    </xf>
    <xf numFmtId="164" fontId="23" fillId="10" borderId="10" xfId="21" applyFont="1" applyFill="1" applyBorder="1" applyAlignment="1">
      <alignment vertical="top" wrapText="1"/>
      <protection/>
    </xf>
    <xf numFmtId="164" fontId="20" fillId="10" borderId="11" xfId="21" applyFont="1" applyFill="1" applyBorder="1" applyAlignment="1">
      <alignment vertical="top" wrapText="1"/>
      <protection/>
    </xf>
    <xf numFmtId="164" fontId="20" fillId="10" borderId="4" xfId="21" applyFont="1" applyFill="1" applyBorder="1" applyAlignment="1">
      <alignment vertical="top" wrapText="1"/>
      <protection/>
    </xf>
    <xf numFmtId="168" fontId="23" fillId="10" borderId="4" xfId="21" applyNumberFormat="1" applyFont="1" applyFill="1" applyBorder="1" applyAlignment="1">
      <alignment vertical="top" wrapText="1"/>
      <protection/>
    </xf>
    <xf numFmtId="164" fontId="0" fillId="0" borderId="0" xfId="0" applyFont="1" applyBorder="1" applyAlignment="1">
      <alignment vertical="top" wrapText="1"/>
    </xf>
    <xf numFmtId="164" fontId="23" fillId="10" borderId="12" xfId="21" applyFont="1" applyFill="1" applyBorder="1" applyAlignment="1">
      <alignment vertical="top" wrapText="1"/>
      <protection/>
    </xf>
    <xf numFmtId="164" fontId="23" fillId="10" borderId="1" xfId="21" applyFont="1" applyFill="1" applyBorder="1" applyAlignment="1">
      <alignment vertical="top" wrapText="1"/>
      <protection/>
    </xf>
    <xf numFmtId="164" fontId="23" fillId="10" borderId="13" xfId="21" applyFont="1" applyFill="1" applyBorder="1" applyAlignment="1">
      <alignment vertical="top" wrapText="1"/>
      <protection/>
    </xf>
    <xf numFmtId="164" fontId="32" fillId="10" borderId="14" xfId="21" applyFont="1" applyFill="1" applyBorder="1" applyAlignment="1">
      <alignment vertical="top" wrapText="1"/>
      <protection/>
    </xf>
    <xf numFmtId="164" fontId="32" fillId="10" borderId="4" xfId="21" applyFont="1" applyFill="1" applyBorder="1" applyAlignment="1">
      <alignment vertical="top" wrapText="1"/>
      <protection/>
    </xf>
    <xf numFmtId="164" fontId="32" fillId="0" borderId="4" xfId="21" applyFont="1" applyFill="1" applyBorder="1" applyAlignment="1">
      <alignment vertical="top" wrapText="1"/>
      <protection/>
    </xf>
    <xf numFmtId="164" fontId="32" fillId="0" borderId="15" xfId="21" applyFont="1" applyFill="1" applyBorder="1" applyAlignment="1">
      <alignment vertical="top" wrapText="1"/>
      <protection/>
    </xf>
    <xf numFmtId="164" fontId="2" fillId="0" borderId="0" xfId="0" applyFont="1" applyBorder="1" applyAlignment="1">
      <alignment vertical="top" wrapText="1"/>
    </xf>
    <xf numFmtId="164" fontId="17" fillId="14" borderId="4" xfId="21" applyFont="1" applyFill="1" applyBorder="1" applyAlignment="1">
      <alignment vertical="top" wrapText="1"/>
      <protection/>
    </xf>
    <xf numFmtId="164" fontId="33" fillId="14" borderId="4" xfId="21" applyFont="1" applyFill="1" applyBorder="1" applyAlignment="1">
      <alignment vertical="top" wrapText="1"/>
      <protection/>
    </xf>
    <xf numFmtId="164" fontId="33" fillId="0" borderId="0" xfId="0" applyFont="1" applyFill="1" applyBorder="1" applyAlignment="1">
      <alignment vertical="top" wrapText="1"/>
    </xf>
    <xf numFmtId="164" fontId="22" fillId="0" borderId="0" xfId="21" applyFont="1" applyFill="1" applyBorder="1" applyAlignment="1">
      <alignment vertical="top" wrapText="1"/>
      <protection/>
    </xf>
    <xf numFmtId="164" fontId="23" fillId="12" borderId="4" xfId="21" applyFont="1" applyFill="1" applyBorder="1" applyAlignment="1">
      <alignment horizontal="left" vertical="center" wrapText="1"/>
      <protection/>
    </xf>
    <xf numFmtId="170" fontId="28" fillId="12" borderId="4" xfId="20" applyNumberFormat="1" applyFont="1" applyFill="1" applyBorder="1" applyAlignment="1" applyProtection="1">
      <alignment horizontal="right" vertical="center" wrapText="1"/>
      <protection/>
    </xf>
    <xf numFmtId="170" fontId="28" fillId="0" borderId="0" xfId="20" applyNumberFormat="1" applyFont="1" applyFill="1" applyBorder="1" applyAlignment="1" applyProtection="1">
      <alignment horizontal="right" vertical="center" wrapText="1"/>
      <protection/>
    </xf>
    <xf numFmtId="170" fontId="20" fillId="12" borderId="4" xfId="20" applyNumberFormat="1" applyFont="1" applyFill="1" applyBorder="1" applyAlignment="1" applyProtection="1">
      <alignment vertical="center" wrapText="1"/>
      <protection/>
    </xf>
    <xf numFmtId="168" fontId="14" fillId="12" borderId="4" xfId="23" applyNumberFormat="1" applyFont="1" applyFill="1" applyBorder="1" applyAlignment="1" applyProtection="1">
      <alignment horizontal="center" vertical="center" wrapText="1"/>
      <protection/>
    </xf>
    <xf numFmtId="164" fontId="34" fillId="5" borderId="4" xfId="21" applyFont="1" applyFill="1" applyBorder="1" applyAlignment="1">
      <alignment horizontal="right" vertical="center" wrapText="1"/>
      <protection/>
    </xf>
    <xf numFmtId="170" fontId="20" fillId="5" borderId="4" xfId="20" applyNumberFormat="1" applyFont="1" applyFill="1" applyBorder="1" applyAlignment="1" applyProtection="1">
      <alignment horizontal="right" vertical="center" wrapText="1"/>
      <protection/>
    </xf>
    <xf numFmtId="170" fontId="20" fillId="0" borderId="0" xfId="20" applyNumberFormat="1" applyFont="1" applyFill="1" applyBorder="1" applyAlignment="1" applyProtection="1">
      <alignment horizontal="right" vertical="center" wrapText="1"/>
      <protection/>
    </xf>
    <xf numFmtId="170" fontId="20" fillId="5" borderId="4" xfId="20" applyNumberFormat="1" applyFont="1" applyFill="1" applyBorder="1" applyAlignment="1" applyProtection="1">
      <alignment vertical="center" wrapText="1"/>
      <protection/>
    </xf>
    <xf numFmtId="168" fontId="14" fillId="5" borderId="4" xfId="23" applyNumberFormat="1" applyFont="1" applyFill="1" applyBorder="1" applyAlignment="1" applyProtection="1">
      <alignment horizontal="center" vertical="center" wrapText="1"/>
      <protection/>
    </xf>
    <xf numFmtId="164" fontId="23" fillId="10" borderId="16" xfId="21" applyFont="1" applyFill="1" applyBorder="1" applyAlignment="1">
      <alignment horizontal="left" vertical="center" wrapText="1"/>
      <protection/>
    </xf>
    <xf numFmtId="170" fontId="20" fillId="5" borderId="6" xfId="20" applyNumberFormat="1" applyFont="1" applyFill="1" applyBorder="1" applyAlignment="1" applyProtection="1">
      <alignment horizontal="right" vertical="center" wrapText="1"/>
      <protection/>
    </xf>
    <xf numFmtId="164" fontId="23" fillId="12" borderId="0" xfId="21" applyFont="1" applyFill="1" applyBorder="1" applyAlignment="1">
      <alignment horizontal="left" vertical="center" wrapText="1"/>
      <protection/>
    </xf>
    <xf numFmtId="170" fontId="28" fillId="12" borderId="0" xfId="20" applyNumberFormat="1" applyFont="1" applyFill="1" applyBorder="1" applyAlignment="1" applyProtection="1">
      <alignment horizontal="right" vertical="center" wrapText="1"/>
      <protection/>
    </xf>
    <xf numFmtId="164" fontId="34" fillId="5" borderId="17" xfId="21" applyFont="1" applyFill="1" applyBorder="1" applyAlignment="1">
      <alignment horizontal="center" vertical="center" wrapText="1"/>
      <protection/>
    </xf>
    <xf numFmtId="170" fontId="28" fillId="0" borderId="7" xfId="20" applyNumberFormat="1" applyFont="1" applyFill="1" applyBorder="1" applyAlignment="1" applyProtection="1">
      <alignment horizontal="right" vertical="center" wrapText="1"/>
      <protection/>
    </xf>
    <xf numFmtId="170" fontId="20" fillId="0" borderId="0" xfId="20" applyNumberFormat="1" applyFont="1" applyFill="1" applyBorder="1" applyAlignment="1" applyProtection="1">
      <alignment vertical="center" wrapText="1"/>
      <protection/>
    </xf>
    <xf numFmtId="168" fontId="14" fillId="0" borderId="0" xfId="23" applyNumberFormat="1" applyFont="1" applyFill="1" applyBorder="1" applyAlignment="1" applyProtection="1">
      <alignment horizontal="center" vertical="center" wrapText="1"/>
      <protection/>
    </xf>
    <xf numFmtId="164" fontId="17" fillId="14" borderId="18" xfId="21" applyFont="1" applyFill="1" applyBorder="1" applyAlignment="1">
      <alignment horizontal="right" vertical="center"/>
      <protection/>
    </xf>
    <xf numFmtId="171" fontId="20" fillId="12" borderId="4" xfId="20" applyNumberFormat="1" applyFont="1" applyFill="1" applyBorder="1" applyAlignment="1" applyProtection="1">
      <alignment vertical="center" wrapText="1"/>
      <protection/>
    </xf>
    <xf numFmtId="172" fontId="0" fillId="0" borderId="0" xfId="0" applyNumberFormat="1" applyBorder="1" applyAlignment="1">
      <alignment wrapText="1"/>
    </xf>
    <xf numFmtId="164" fontId="0" fillId="0" borderId="0" xfId="0" applyBorder="1" applyAlignment="1">
      <alignment wrapText="1"/>
    </xf>
    <xf numFmtId="164" fontId="19" fillId="5" borderId="19" xfId="21" applyFont="1" applyFill="1" applyBorder="1" applyAlignment="1">
      <alignment horizontal="right" vertical="center" wrapText="1"/>
      <protection/>
    </xf>
    <xf numFmtId="165" fontId="20" fillId="5" borderId="20" xfId="20" applyFont="1" applyFill="1" applyBorder="1" applyAlignment="1" applyProtection="1">
      <alignment vertical="center" wrapText="1"/>
      <protection/>
    </xf>
    <xf numFmtId="173" fontId="2" fillId="0" borderId="0" xfId="0" applyNumberFormat="1" applyFont="1" applyFill="1" applyBorder="1" applyAlignment="1">
      <alignment vertical="center" wrapText="1"/>
    </xf>
    <xf numFmtId="164" fontId="36" fillId="0" borderId="0" xfId="0" applyFont="1" applyFill="1" applyBorder="1" applyAlignment="1">
      <alignment vertical="center" wrapText="1"/>
    </xf>
    <xf numFmtId="164" fontId="23" fillId="5" borderId="4" xfId="21" applyFont="1" applyFill="1" applyBorder="1" applyAlignment="1">
      <alignment horizontal="center" vertical="center" wrapText="1"/>
      <protection/>
    </xf>
    <xf numFmtId="164" fontId="37" fillId="12" borderId="4" xfId="21" applyFont="1" applyFill="1" applyBorder="1" applyAlignment="1">
      <alignment horizontal="right" vertical="center" wrapText="1"/>
      <protection/>
    </xf>
    <xf numFmtId="164" fontId="30" fillId="3" borderId="4" xfId="21" applyFont="1" applyFill="1" applyBorder="1" applyAlignment="1">
      <alignment horizontal="right" vertical="center" wrapText="1"/>
      <protection/>
    </xf>
    <xf numFmtId="164" fontId="27" fillId="0" borderId="4" xfId="21" applyFont="1" applyFill="1" applyBorder="1" applyAlignment="1">
      <alignment horizontal="center" vertical="center" wrapText="1"/>
      <protection/>
    </xf>
    <xf numFmtId="164" fontId="17" fillId="0" borderId="0" xfId="21" applyFont="1" applyFill="1" applyBorder="1" applyAlignment="1">
      <alignment vertical="center" wrapText="1"/>
      <protection/>
    </xf>
    <xf numFmtId="168" fontId="10" fillId="0" borderId="0" xfId="0" applyNumberFormat="1" applyFont="1" applyFill="1" applyBorder="1" applyAlignment="1">
      <alignment vertical="center" wrapText="1"/>
    </xf>
    <xf numFmtId="164" fontId="32" fillId="10" borderId="4" xfId="21" applyFont="1" applyFill="1" applyBorder="1" applyAlignment="1">
      <alignment horizontal="center" vertical="center" wrapText="1"/>
      <protection/>
    </xf>
    <xf numFmtId="170" fontId="23" fillId="12" borderId="4" xfId="20" applyNumberFormat="1" applyFont="1" applyFill="1" applyBorder="1" applyAlignment="1" applyProtection="1">
      <alignment horizontal="right" vertical="center" wrapText="1"/>
      <protection/>
    </xf>
    <xf numFmtId="170" fontId="23" fillId="12" borderId="4" xfId="20" applyNumberFormat="1" applyFont="1" applyFill="1" applyBorder="1" applyAlignment="1" applyProtection="1">
      <alignment vertical="center" wrapText="1"/>
      <protection/>
    </xf>
    <xf numFmtId="170" fontId="21" fillId="12" borderId="4" xfId="20" applyNumberFormat="1" applyFont="1" applyFill="1" applyBorder="1" applyAlignment="1" applyProtection="1">
      <alignment vertical="center" wrapText="1"/>
      <protection/>
    </xf>
    <xf numFmtId="170" fontId="21" fillId="12" borderId="4" xfId="20" applyNumberFormat="1" applyFont="1" applyFill="1" applyBorder="1" applyAlignment="1" applyProtection="1">
      <alignment horizontal="right" vertical="center" wrapText="1"/>
      <protection/>
    </xf>
    <xf numFmtId="170" fontId="23" fillId="3" borderId="4" xfId="20" applyNumberFormat="1" applyFont="1" applyFill="1" applyBorder="1" applyAlignment="1" applyProtection="1">
      <alignment vertical="center" wrapText="1"/>
      <protection/>
    </xf>
    <xf numFmtId="168" fontId="21" fillId="0" borderId="4" xfId="19" applyNumberFormat="1" applyFont="1" applyFill="1" applyBorder="1" applyAlignment="1" applyProtection="1">
      <alignment horizontal="center" vertical="center" wrapText="1"/>
      <protection/>
    </xf>
    <xf numFmtId="164" fontId="38" fillId="9" borderId="21" xfId="21" applyFont="1" applyFill="1" applyBorder="1" applyAlignment="1">
      <alignment horizontal="right" vertical="center"/>
      <protection/>
    </xf>
    <xf numFmtId="170" fontId="20" fillId="3" borderId="4" xfId="20" applyNumberFormat="1" applyFont="1" applyFill="1" applyBorder="1" applyAlignment="1" applyProtection="1">
      <alignment vertical="center" wrapText="1"/>
      <protection/>
    </xf>
    <xf numFmtId="164" fontId="11" fillId="0" borderId="0" xfId="0" applyFont="1" applyBorder="1" applyAlignment="1">
      <alignment vertical="center" wrapText="1"/>
    </xf>
    <xf numFmtId="168" fontId="21" fillId="0" borderId="0" xfId="0" applyNumberFormat="1" applyFont="1" applyFill="1" applyBorder="1" applyAlignment="1">
      <alignment vertical="center" wrapText="1"/>
    </xf>
    <xf numFmtId="165" fontId="21" fillId="0" borderId="0" xfId="20" applyFont="1" applyFill="1" applyBorder="1" applyAlignment="1" applyProtection="1">
      <alignment vertical="center" wrapText="1"/>
      <protection/>
    </xf>
    <xf numFmtId="174" fontId="0" fillId="0" borderId="0" xfId="0" applyNumberFormat="1" applyAlignment="1">
      <alignment/>
    </xf>
    <xf numFmtId="164" fontId="39" fillId="7" borderId="4" xfId="0" applyFont="1" applyFill="1" applyBorder="1" applyAlignment="1">
      <alignment horizontal="center" vertical="center" wrapText="1"/>
    </xf>
    <xf numFmtId="164" fontId="18" fillId="0" borderId="0" xfId="0" applyFont="1" applyFill="1" applyBorder="1" applyAlignment="1">
      <alignment horizontal="center" vertical="center"/>
    </xf>
    <xf numFmtId="164" fontId="0" fillId="15" borderId="22" xfId="0" applyFill="1" applyBorder="1" applyAlignment="1">
      <alignment/>
    </xf>
    <xf numFmtId="164" fontId="12" fillId="15" borderId="23" xfId="0" applyFont="1" applyFill="1" applyBorder="1" applyAlignment="1">
      <alignment vertical="center" wrapText="1"/>
    </xf>
    <xf numFmtId="174" fontId="12" fillId="15" borderId="24" xfId="0" applyNumberFormat="1" applyFont="1" applyFill="1" applyBorder="1" applyAlignment="1">
      <alignment vertical="center" wrapText="1"/>
    </xf>
    <xf numFmtId="164" fontId="0" fillId="0" borderId="25" xfId="0" applyBorder="1" applyAlignment="1">
      <alignment/>
    </xf>
    <xf numFmtId="164" fontId="12" fillId="0" borderId="25" xfId="0" applyFont="1" applyBorder="1" applyAlignment="1">
      <alignment vertical="center" wrapText="1"/>
    </xf>
    <xf numFmtId="174" fontId="0" fillId="0" borderId="25" xfId="0" applyNumberFormat="1" applyBorder="1" applyAlignment="1">
      <alignment/>
    </xf>
    <xf numFmtId="174" fontId="0" fillId="0" borderId="4" xfId="0" applyNumberFormat="1" applyBorder="1" applyAlignment="1">
      <alignment/>
    </xf>
    <xf numFmtId="164" fontId="12" fillId="0" borderId="4" xfId="0" applyFont="1" applyFill="1" applyBorder="1" applyAlignment="1">
      <alignment vertical="center" wrapText="1"/>
    </xf>
    <xf numFmtId="164" fontId="40" fillId="0" borderId="0" xfId="0" applyFont="1" applyAlignment="1">
      <alignment/>
    </xf>
    <xf numFmtId="164" fontId="40" fillId="3" borderId="4" xfId="0" applyFont="1" applyFill="1" applyBorder="1" applyAlignment="1">
      <alignment horizontal="right"/>
    </xf>
    <xf numFmtId="174" fontId="40" fillId="3" borderId="4" xfId="0" applyNumberFormat="1" applyFont="1" applyFill="1" applyBorder="1" applyAlignment="1">
      <alignment/>
    </xf>
    <xf numFmtId="164" fontId="0" fillId="0" borderId="0" xfId="0" applyFont="1" applyBorder="1" applyAlignment="1">
      <alignment wrapText="1"/>
    </xf>
    <xf numFmtId="165" fontId="0" fillId="0" borderId="0" xfId="0" applyNumberFormat="1" applyFont="1" applyBorder="1" applyAlignment="1">
      <alignment wrapText="1"/>
    </xf>
    <xf numFmtId="164" fontId="9" fillId="0" borderId="0" xfId="0" applyFont="1" applyBorder="1" applyAlignment="1">
      <alignment wrapText="1"/>
    </xf>
    <xf numFmtId="164" fontId="41" fillId="0" borderId="0" xfId="0" applyFont="1" applyBorder="1" applyAlignment="1">
      <alignment horizontal="center" vertical="center" wrapText="1"/>
    </xf>
    <xf numFmtId="164" fontId="9" fillId="4" borderId="22" xfId="0" applyFont="1" applyFill="1" applyBorder="1" applyAlignment="1">
      <alignment horizontal="center" wrapText="1"/>
    </xf>
    <xf numFmtId="164" fontId="9" fillId="5" borderId="23" xfId="0" applyFont="1" applyFill="1" applyBorder="1" applyAlignment="1">
      <alignment horizontal="center" wrapText="1"/>
    </xf>
    <xf numFmtId="164" fontId="9" fillId="5" borderId="24" xfId="0" applyFont="1" applyFill="1" applyBorder="1" applyAlignment="1">
      <alignment horizontal="center" wrapText="1"/>
    </xf>
    <xf numFmtId="164" fontId="15" fillId="0" borderId="0" xfId="0" applyFont="1" applyBorder="1" applyAlignment="1">
      <alignment horizontal="center" vertical="center" wrapText="1"/>
    </xf>
    <xf numFmtId="164" fontId="15" fillId="4" borderId="26" xfId="0" applyFont="1" applyFill="1" applyBorder="1" applyAlignment="1">
      <alignment horizontal="center" vertical="center" wrapText="1"/>
    </xf>
    <xf numFmtId="164" fontId="15" fillId="5" borderId="26" xfId="0" applyFont="1" applyFill="1" applyBorder="1" applyAlignment="1">
      <alignment horizontal="center" vertical="center" wrapText="1"/>
    </xf>
    <xf numFmtId="164" fontId="2" fillId="7" borderId="27" xfId="0" applyFont="1" applyFill="1" applyBorder="1" applyAlignment="1">
      <alignment horizontal="center" vertical="center" wrapText="1"/>
    </xf>
    <xf numFmtId="164" fontId="9" fillId="15" borderId="28" xfId="0" applyFont="1" applyFill="1" applyBorder="1" applyAlignment="1">
      <alignment horizontal="center" wrapText="1"/>
    </xf>
    <xf numFmtId="164" fontId="9" fillId="7" borderId="29" xfId="0" applyFont="1" applyFill="1" applyBorder="1" applyAlignment="1">
      <alignment horizontal="center" vertical="center" wrapText="1"/>
    </xf>
    <xf numFmtId="164" fontId="11" fillId="16" borderId="14" xfId="0" applyFont="1" applyFill="1" applyBorder="1" applyAlignment="1">
      <alignment horizontal="center" vertical="center" wrapText="1"/>
    </xf>
    <xf numFmtId="164" fontId="11" fillId="16" borderId="4" xfId="0" applyFont="1" applyFill="1" applyBorder="1" applyAlignment="1">
      <alignment horizontal="center" vertical="center" wrapText="1"/>
    </xf>
    <xf numFmtId="165" fontId="11" fillId="16" borderId="30" xfId="0" applyNumberFormat="1" applyFont="1" applyFill="1" applyBorder="1" applyAlignment="1">
      <alignment horizontal="center" vertical="center" wrapText="1"/>
    </xf>
    <xf numFmtId="165" fontId="0" fillId="0" borderId="0" xfId="0" applyNumberFormat="1" applyFont="1" applyBorder="1" applyAlignment="1">
      <alignment horizontal="center" wrapText="1"/>
    </xf>
    <xf numFmtId="164" fontId="41" fillId="0" borderId="4" xfId="0" applyFont="1" applyBorder="1" applyAlignment="1">
      <alignment horizontal="justify" vertical="center" wrapText="1"/>
    </xf>
    <xf numFmtId="164" fontId="41" fillId="0" borderId="6" xfId="0" applyFont="1" applyBorder="1" applyAlignment="1">
      <alignment horizontal="justify" vertical="center" wrapText="1"/>
    </xf>
    <xf numFmtId="164" fontId="41" fillId="0" borderId="14" xfId="0" applyFont="1" applyBorder="1" applyAlignment="1">
      <alignment horizontal="justify" vertical="center" wrapText="1"/>
    </xf>
    <xf numFmtId="165" fontId="3" fillId="0" borderId="30" xfId="0" applyNumberFormat="1" applyFont="1" applyBorder="1" applyAlignment="1">
      <alignment horizontal="justify" vertical="top" wrapText="1"/>
    </xf>
    <xf numFmtId="164" fontId="41" fillId="0" borderId="14" xfId="0" applyFont="1" applyBorder="1" applyAlignment="1">
      <alignment horizontal="justify" vertical="top" wrapText="1"/>
    </xf>
    <xf numFmtId="164" fontId="41" fillId="0" borderId="4" xfId="0" applyFont="1" applyBorder="1" applyAlignment="1">
      <alignment horizontal="justify" vertical="top" wrapText="1"/>
    </xf>
    <xf numFmtId="164" fontId="12" fillId="0" borderId="0" xfId="0" applyFont="1" applyBorder="1" applyAlignment="1">
      <alignment horizontal="justify" wrapText="1"/>
    </xf>
    <xf numFmtId="164" fontId="2" fillId="0" borderId="4" xfId="0" applyFont="1" applyBorder="1" applyAlignment="1">
      <alignment horizontal="justify" vertical="center" wrapText="1"/>
    </xf>
    <xf numFmtId="164" fontId="2" fillId="0" borderId="6" xfId="0" applyFont="1" applyBorder="1" applyAlignment="1">
      <alignment horizontal="justify" vertical="center" wrapText="1"/>
    </xf>
    <xf numFmtId="164" fontId="2" fillId="0" borderId="14" xfId="0" applyFont="1" applyBorder="1" applyAlignment="1">
      <alignment horizontal="justify" vertical="center" wrapText="1"/>
    </xf>
    <xf numFmtId="164" fontId="2" fillId="0" borderId="14" xfId="0" applyFont="1" applyBorder="1" applyAlignment="1">
      <alignment horizontal="justify" vertical="top" wrapText="1"/>
    </xf>
    <xf numFmtId="164" fontId="2" fillId="0" borderId="4" xfId="0" applyFont="1" applyBorder="1" applyAlignment="1">
      <alignment horizontal="justify" vertical="top" wrapText="1"/>
    </xf>
    <xf numFmtId="164" fontId="2" fillId="0" borderId="4" xfId="0" applyFont="1" applyBorder="1" applyAlignment="1">
      <alignment vertical="center" wrapText="1"/>
    </xf>
    <xf numFmtId="164" fontId="2" fillId="0" borderId="6" xfId="0" applyFont="1" applyBorder="1" applyAlignment="1">
      <alignment vertical="center" wrapText="1"/>
    </xf>
    <xf numFmtId="164" fontId="2" fillId="0" borderId="14" xfId="0" applyFont="1" applyBorder="1" applyAlignment="1">
      <alignment vertical="center" wrapText="1"/>
    </xf>
    <xf numFmtId="164" fontId="2" fillId="0" borderId="14" xfId="0" applyFont="1" applyBorder="1" applyAlignment="1">
      <alignment wrapText="1"/>
    </xf>
    <xf numFmtId="164" fontId="2" fillId="0" borderId="4" xfId="0" applyFont="1" applyBorder="1" applyAlignment="1">
      <alignment wrapText="1"/>
    </xf>
    <xf numFmtId="164" fontId="2" fillId="0" borderId="31" xfId="0" applyFont="1" applyBorder="1" applyAlignment="1">
      <alignment vertical="center" wrapText="1"/>
    </xf>
    <xf numFmtId="164" fontId="2" fillId="0" borderId="32" xfId="0" applyFont="1" applyBorder="1" applyAlignment="1">
      <alignment vertical="center" wrapText="1"/>
    </xf>
    <xf numFmtId="165" fontId="3" fillId="0" borderId="33" xfId="0" applyNumberFormat="1" applyFont="1" applyBorder="1" applyAlignment="1">
      <alignment horizontal="justify" vertical="top" wrapText="1"/>
    </xf>
    <xf numFmtId="164" fontId="2" fillId="0" borderId="31" xfId="0" applyFont="1" applyBorder="1" applyAlignment="1">
      <alignment wrapText="1"/>
    </xf>
    <xf numFmtId="164" fontId="2" fillId="0" borderId="32" xfId="0" applyFont="1" applyBorder="1" applyAlignment="1">
      <alignment wrapText="1"/>
    </xf>
    <xf numFmtId="164" fontId="43" fillId="0" borderId="0" xfId="0" applyFont="1" applyBorder="1" applyAlignment="1">
      <alignment horizontal="left" vertical="center" wrapText="1"/>
    </xf>
    <xf numFmtId="164" fontId="0" fillId="0" borderId="16" xfId="0" applyBorder="1" applyAlignment="1">
      <alignment wrapText="1"/>
    </xf>
    <xf numFmtId="164" fontId="11" fillId="0" borderId="16" xfId="0" applyFont="1" applyBorder="1" applyAlignment="1">
      <alignment vertical="center" wrapText="1"/>
    </xf>
    <xf numFmtId="164" fontId="0" fillId="0" borderId="16" xfId="0" applyBorder="1" applyAlignment="1">
      <alignment horizontal="left" vertical="center" wrapText="1"/>
    </xf>
    <xf numFmtId="164" fontId="24" fillId="0" borderId="0" xfId="0" applyFont="1" applyBorder="1" applyAlignment="1">
      <alignment horizontal="center" vertical="center" wrapText="1"/>
    </xf>
    <xf numFmtId="164" fontId="20" fillId="10" borderId="22" xfId="21" applyFont="1" applyFill="1" applyBorder="1" applyAlignment="1">
      <alignment horizontal="center" vertical="center" wrapText="1"/>
      <protection/>
    </xf>
    <xf numFmtId="164" fontId="26" fillId="10" borderId="23" xfId="0" applyFont="1" applyFill="1" applyBorder="1" applyAlignment="1">
      <alignment horizontal="center" vertical="center" wrapText="1"/>
    </xf>
    <xf numFmtId="164" fontId="0" fillId="10" borderId="24" xfId="0" applyFont="1" applyFill="1" applyBorder="1" applyAlignment="1">
      <alignment horizontal="center" vertical="center" wrapText="1"/>
    </xf>
    <xf numFmtId="164" fontId="44" fillId="5" borderId="25" xfId="21" applyFont="1" applyFill="1" applyBorder="1" applyAlignment="1">
      <alignment horizontal="left" vertical="center" wrapText="1"/>
      <protection/>
    </xf>
    <xf numFmtId="164" fontId="22" fillId="5" borderId="25" xfId="21" applyFont="1" applyFill="1" applyBorder="1" applyAlignment="1">
      <alignment horizontal="center" wrapText="1"/>
      <protection/>
    </xf>
    <xf numFmtId="164" fontId="11" fillId="5" borderId="34" xfId="0" applyFont="1" applyFill="1" applyBorder="1" applyAlignment="1">
      <alignment horizontal="left" vertical="center" wrapText="1"/>
    </xf>
    <xf numFmtId="164" fontId="45" fillId="11" borderId="4" xfId="21" applyFont="1" applyFill="1" applyBorder="1" applyAlignment="1">
      <alignment vertical="center" wrapText="1"/>
      <protection/>
    </xf>
    <xf numFmtId="164" fontId="26" fillId="0" borderId="4" xfId="0" applyFont="1" applyBorder="1" applyAlignment="1">
      <alignment horizontal="left" vertical="center" wrapText="1"/>
    </xf>
    <xf numFmtId="165" fontId="28" fillId="0" borderId="4" xfId="20" applyNumberFormat="1" applyFont="1" applyFill="1" applyBorder="1" applyAlignment="1" applyProtection="1">
      <alignment vertical="center" wrapText="1"/>
      <protection/>
    </xf>
    <xf numFmtId="164" fontId="12" fillId="0" borderId="4" xfId="0" applyFont="1" applyBorder="1" applyAlignment="1">
      <alignment horizontal="left" vertical="center" wrapText="1"/>
    </xf>
    <xf numFmtId="164" fontId="11" fillId="0" borderId="4" xfId="0" applyFont="1" applyBorder="1" applyAlignment="1">
      <alignment horizontal="left" vertical="top" wrapText="1"/>
    </xf>
    <xf numFmtId="164" fontId="11" fillId="0" borderId="4" xfId="0" applyFont="1" applyBorder="1" applyAlignment="1">
      <alignment horizontal="left" vertical="center" wrapText="1"/>
    </xf>
    <xf numFmtId="164" fontId="45" fillId="11" borderId="16" xfId="21" applyFont="1" applyFill="1" applyBorder="1" applyAlignment="1">
      <alignment vertical="center" wrapText="1"/>
      <protection/>
    </xf>
    <xf numFmtId="164" fontId="45" fillId="11" borderId="25" xfId="21" applyFont="1" applyFill="1" applyBorder="1" applyAlignment="1">
      <alignment vertical="center" wrapText="1"/>
      <protection/>
    </xf>
    <xf numFmtId="164" fontId="22" fillId="0" borderId="0" xfId="21" applyFont="1" applyFill="1" applyBorder="1" applyAlignment="1">
      <alignment horizontal="center" wrapText="1"/>
      <protection/>
    </xf>
    <xf numFmtId="164" fontId="45" fillId="5" borderId="4" xfId="21" applyFont="1" applyFill="1" applyBorder="1" applyAlignment="1">
      <alignment horizontal="center" vertical="center"/>
      <protection/>
    </xf>
    <xf numFmtId="164" fontId="46" fillId="0" borderId="4" xfId="0" applyFont="1" applyBorder="1" applyAlignment="1">
      <alignment horizontal="left" vertical="center" wrapText="1"/>
    </xf>
    <xf numFmtId="165" fontId="21" fillId="0" borderId="0" xfId="20" applyNumberFormat="1" applyFont="1" applyFill="1" applyBorder="1" applyAlignment="1" applyProtection="1">
      <alignment vertical="center" wrapText="1"/>
      <protection/>
    </xf>
    <xf numFmtId="164" fontId="20" fillId="0" borderId="0" xfId="21" applyFont="1" applyFill="1" applyBorder="1" applyAlignment="1">
      <alignment horizontal="center" vertical="center"/>
      <protection/>
    </xf>
    <xf numFmtId="166" fontId="14" fillId="0" borderId="0" xfId="23" applyFont="1" applyFill="1" applyBorder="1" applyAlignment="1" applyProtection="1">
      <alignment horizontal="center" vertical="center"/>
      <protection/>
    </xf>
    <xf numFmtId="165" fontId="23" fillId="0" borderId="0" xfId="20" applyNumberFormat="1" applyFont="1" applyFill="1" applyBorder="1" applyAlignment="1" applyProtection="1">
      <alignment vertical="center" wrapText="1"/>
      <protection/>
    </xf>
    <xf numFmtId="165" fontId="23" fillId="0" borderId="0" xfId="20" applyFont="1" applyFill="1" applyBorder="1" applyAlignment="1" applyProtection="1">
      <alignment vertical="center"/>
      <protection/>
    </xf>
    <xf numFmtId="164" fontId="17" fillId="0" borderId="0" xfId="21" applyFont="1" applyFill="1" applyBorder="1" applyAlignment="1">
      <alignment horizontal="left" vertical="center" wrapText="1"/>
      <protection/>
    </xf>
  </cellXfs>
  <cellStyles count="10">
    <cellStyle name="Normal" xfId="0"/>
    <cellStyle name="Comma" xfId="15"/>
    <cellStyle name="Comma [0]" xfId="16"/>
    <cellStyle name="Currency" xfId="17"/>
    <cellStyle name="Currency [0]" xfId="18"/>
    <cellStyle name="Percent" xfId="19"/>
    <cellStyle name="Euro" xfId="20"/>
    <cellStyle name="Normale 2" xfId="21"/>
    <cellStyle name="Normale 3" xfId="22"/>
    <cellStyle name="Percentuale 2"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15</xdr:row>
      <xdr:rowOff>85725</xdr:rowOff>
    </xdr:from>
    <xdr:to>
      <xdr:col>8</xdr:col>
      <xdr:colOff>561975</xdr:colOff>
      <xdr:row>23</xdr:row>
      <xdr:rowOff>76200</xdr:rowOff>
    </xdr:to>
    <xdr:sp fLocksText="0">
      <xdr:nvSpPr>
        <xdr:cNvPr id="1" name="CasellaDiTesto 1"/>
        <xdr:cNvSpPr txBox="1">
          <a:spLocks noChangeArrowheads="1"/>
        </xdr:cNvSpPr>
      </xdr:nvSpPr>
      <xdr:spPr>
        <a:xfrm>
          <a:off x="333375" y="2943225"/>
          <a:ext cx="4876800" cy="1514475"/>
        </a:xfrm>
        <a:prstGeom prst="rect">
          <a:avLst/>
        </a:prstGeom>
        <a:solidFill>
          <a:srgbClr val="B9CDE5"/>
        </a:solidFill>
        <a:ln w="9525" cmpd="sng">
          <a:noFill/>
        </a:ln>
      </xdr:spPr>
      <xdr:txBody>
        <a:bodyPr vertOverflow="clip" wrap="square" lIns="20160" tIns="20160" rIns="20160" bIns="20160" anchor="ctr"/>
        <a:p>
          <a:pPr algn="ctr">
            <a:defRPr/>
          </a:pPr>
          <a:r>
            <a:rPr lang="en-US" cap="none" sz="1100" b="0" i="0" u="none" baseline="0">
              <a:solidFill>
                <a:srgbClr val="000000"/>
              </a:solidFill>
              <a:latin typeface="Calibri"/>
              <a:ea typeface="Calibri"/>
              <a:cs typeface="Calibri"/>
            </a:rPr>
            <a:t>Regione Liguria - PSR 2014-2020
Sottomisura 16.4.3 
“Cooperazione di filiera orizzontale e verticale, per la creazione e sviluppo di filiere corte e mercati locali”
PROGETTO INTEGRATO LE STRADE DEI VINI E DEI PRODOTTI
</a:t>
          </a:r>
          <a:r>
            <a:rPr lang="en-US" cap="none" sz="2800" b="1" i="0" u="none" baseline="0">
              <a:solidFill>
                <a:srgbClr val="000000"/>
              </a:solidFill>
              <a:latin typeface="Calibri"/>
              <a:ea typeface="Calibri"/>
              <a:cs typeface="Calibri"/>
            </a:rPr>
            <a:t>SCHEDA FINANZIARIA</a:t>
          </a:r>
        </a:p>
      </xdr:txBody>
    </xdr:sp>
    <xdr:clientData/>
  </xdr:twoCellAnchor>
  <xdr:twoCellAnchor>
    <xdr:from>
      <xdr:col>0</xdr:col>
      <xdr:colOff>342900</xdr:colOff>
      <xdr:row>25</xdr:row>
      <xdr:rowOff>123825</xdr:rowOff>
    </xdr:from>
    <xdr:to>
      <xdr:col>8</xdr:col>
      <xdr:colOff>561975</xdr:colOff>
      <xdr:row>33</xdr:row>
      <xdr:rowOff>114300</xdr:rowOff>
    </xdr:to>
    <xdr:sp fLocksText="0">
      <xdr:nvSpPr>
        <xdr:cNvPr id="2" name="CasellaDiTesto 4"/>
        <xdr:cNvSpPr txBox="1">
          <a:spLocks noChangeArrowheads="1"/>
        </xdr:cNvSpPr>
      </xdr:nvSpPr>
      <xdr:spPr>
        <a:xfrm>
          <a:off x="342900" y="4886325"/>
          <a:ext cx="4867275" cy="1514475"/>
        </a:xfrm>
        <a:prstGeom prst="rect">
          <a:avLst/>
        </a:prstGeom>
        <a:solidFill>
          <a:srgbClr val="B9CDE5"/>
        </a:solidFill>
        <a:ln w="9525" cmpd="sng">
          <a:noFill/>
        </a:ln>
      </xdr:spPr>
      <xdr:txBody>
        <a:bodyPr vertOverflow="clip" wrap="square" lIns="20160" tIns="20160" rIns="20160" bIns="20160" anchor="ctr"/>
        <a:p>
          <a:pPr algn="ctr">
            <a:defRPr/>
          </a:pPr>
          <a:r>
            <a:rPr lang="en-US" cap="none" sz="2800" b="0" i="1" u="none" baseline="0">
              <a:solidFill>
                <a:srgbClr val="000000"/>
              </a:solidFill>
              <a:latin typeface="Calibri"/>
              <a:ea typeface="Calibri"/>
              <a:cs typeface="Calibri"/>
            </a:rPr>
            <a:t>TITOLO DEL PROGETTO</a:t>
          </a:r>
        </a:p>
      </xdr:txBody>
    </xdr:sp>
    <xdr:clientData/>
  </xdr:twoCellAnchor>
  <xdr:twoCellAnchor>
    <xdr:from>
      <xdr:col>3</xdr:col>
      <xdr:colOff>447675</xdr:colOff>
      <xdr:row>0</xdr:row>
      <xdr:rowOff>180975</xdr:rowOff>
    </xdr:from>
    <xdr:to>
      <xdr:col>5</xdr:col>
      <xdr:colOff>314325</xdr:colOff>
      <xdr:row>5</xdr:row>
      <xdr:rowOff>0</xdr:rowOff>
    </xdr:to>
    <xdr:grpSp>
      <xdr:nvGrpSpPr>
        <xdr:cNvPr id="3" name="Gruppo 15"/>
        <xdr:cNvGrpSpPr>
          <a:grpSpLocks/>
        </xdr:cNvGrpSpPr>
      </xdr:nvGrpSpPr>
      <xdr:grpSpPr>
        <a:xfrm>
          <a:off x="2190750" y="180975"/>
          <a:ext cx="1028700" cy="771525"/>
          <a:chOff x="3643" y="285"/>
          <a:chExt cx="1711" cy="1215"/>
        </a:xfrm>
        <a:solidFill>
          <a:srgbClr val="FFFFFF"/>
        </a:solidFill>
      </xdr:grpSpPr>
      <xdr:sp fLocksText="0">
        <xdr:nvSpPr>
          <xdr:cNvPr id="4" name="Text Box 18"/>
          <xdr:cNvSpPr txBox="1">
            <a:spLocks noChangeArrowheads="1"/>
          </xdr:cNvSpPr>
        </xdr:nvSpPr>
        <xdr:spPr>
          <a:xfrm>
            <a:off x="3643" y="1170"/>
            <a:ext cx="1710" cy="329"/>
          </a:xfrm>
          <a:prstGeom prst="rect">
            <a:avLst/>
          </a:prstGeom>
          <a:noFill/>
          <a:ln w="9525" cmpd="sng">
            <a:noFill/>
          </a:ln>
        </xdr:spPr>
        <xdr:txBody>
          <a:bodyPr vertOverflow="clip" wrap="square" lIns="20160" tIns="20160" rIns="20160" bIns="20160"/>
          <a:p>
            <a:pPr algn="l">
              <a:defRPr/>
            </a:pPr>
            <a:r>
              <a:rPr lang="en-US" cap="none" sz="700" b="0" i="0" u="none" baseline="0">
                <a:solidFill>
                  <a:srgbClr val="000000"/>
                </a:solidFill>
              </a:rPr>
              <a:t>REGIONE LIGURIA
</a:t>
            </a:r>
          </a:p>
        </xdr:txBody>
      </xdr:sp>
      <xdr:pic>
        <xdr:nvPicPr>
          <xdr:cNvPr id="5" name="Picture 9"/>
          <xdr:cNvPicPr preferRelativeResize="1">
            <a:picLocks noChangeAspect="1"/>
          </xdr:cNvPicPr>
        </xdr:nvPicPr>
        <xdr:blipFill>
          <a:blip r:embed="rId1"/>
          <a:stretch>
            <a:fillRect/>
          </a:stretch>
        </xdr:blipFill>
        <xdr:spPr>
          <a:xfrm>
            <a:off x="4001" y="285"/>
            <a:ext cx="852" cy="869"/>
          </a:xfrm>
          <a:prstGeom prst="rect">
            <a:avLst/>
          </a:prstGeom>
          <a:blipFill>
            <a:blip r:embed=""/>
            <a:srcRect/>
            <a:stretch>
              <a:fillRect/>
            </a:stretch>
          </a:blipFill>
          <a:ln w="9525" cmpd="sng">
            <a:noFill/>
          </a:ln>
        </xdr:spPr>
      </xdr:pic>
    </xdr:grpSp>
    <xdr:clientData/>
  </xdr:twoCellAnchor>
  <xdr:twoCellAnchor>
    <xdr:from>
      <xdr:col>1</xdr:col>
      <xdr:colOff>438150</xdr:colOff>
      <xdr:row>0</xdr:row>
      <xdr:rowOff>171450</xdr:rowOff>
    </xdr:from>
    <xdr:to>
      <xdr:col>3</xdr:col>
      <xdr:colOff>514350</xdr:colOff>
      <xdr:row>4</xdr:row>
      <xdr:rowOff>180975</xdr:rowOff>
    </xdr:to>
    <xdr:grpSp>
      <xdr:nvGrpSpPr>
        <xdr:cNvPr id="6" name="Gruppo 4"/>
        <xdr:cNvGrpSpPr>
          <a:grpSpLocks/>
        </xdr:cNvGrpSpPr>
      </xdr:nvGrpSpPr>
      <xdr:grpSpPr>
        <a:xfrm>
          <a:off x="1019175" y="171450"/>
          <a:ext cx="1238250" cy="771525"/>
          <a:chOff x="1695" y="269"/>
          <a:chExt cx="2059" cy="1215"/>
        </a:xfrm>
        <a:solidFill>
          <a:srgbClr val="FFFFFF"/>
        </a:solidFill>
      </xdr:grpSpPr>
      <xdr:pic>
        <xdr:nvPicPr>
          <xdr:cNvPr id="7" name="Picture 8"/>
          <xdr:cNvPicPr preferRelativeResize="1">
            <a:picLocks noChangeAspect="1"/>
          </xdr:cNvPicPr>
        </xdr:nvPicPr>
        <xdr:blipFill>
          <a:blip r:embed="rId2"/>
          <a:stretch>
            <a:fillRect/>
          </a:stretch>
        </xdr:blipFill>
        <xdr:spPr>
          <a:xfrm>
            <a:off x="2230" y="269"/>
            <a:ext cx="882" cy="947"/>
          </a:xfrm>
          <a:prstGeom prst="rect">
            <a:avLst/>
          </a:prstGeom>
          <a:blipFill>
            <a:blip r:embed=""/>
            <a:srcRect/>
            <a:stretch>
              <a:fillRect/>
            </a:stretch>
          </a:blipFill>
          <a:ln w="9525" cmpd="sng">
            <a:noFill/>
          </a:ln>
        </xdr:spPr>
      </xdr:pic>
      <xdr:sp fLocksText="0">
        <xdr:nvSpPr>
          <xdr:cNvPr id="8" name="Text Box 17"/>
          <xdr:cNvSpPr txBox="1">
            <a:spLocks noChangeArrowheads="1"/>
          </xdr:cNvSpPr>
        </xdr:nvSpPr>
        <xdr:spPr>
          <a:xfrm>
            <a:off x="1695" y="1170"/>
            <a:ext cx="2058" cy="314"/>
          </a:xfrm>
          <a:prstGeom prst="rect">
            <a:avLst/>
          </a:prstGeom>
          <a:noFill/>
          <a:ln w="9525" cmpd="sng">
            <a:noFill/>
          </a:ln>
        </xdr:spPr>
        <xdr:txBody>
          <a:bodyPr vertOverflow="clip" wrap="square" lIns="20160" tIns="20160" rIns="20160" bIns="20160"/>
          <a:p>
            <a:pPr algn="l">
              <a:defRPr/>
            </a:pPr>
            <a:r>
              <a:rPr lang="en-US" cap="none" sz="700" b="0" i="0" u="none" baseline="0">
                <a:solidFill>
                  <a:srgbClr val="000000"/>
                </a:solidFill>
              </a:rPr>
              <a:t>REPUBBLICA ITALIANA
</a:t>
            </a:r>
          </a:p>
        </xdr:txBody>
      </xdr:sp>
    </xdr:grpSp>
    <xdr:clientData/>
  </xdr:twoCellAnchor>
  <xdr:twoCellAnchor>
    <xdr:from>
      <xdr:col>0</xdr:col>
      <xdr:colOff>66675</xdr:colOff>
      <xdr:row>0</xdr:row>
      <xdr:rowOff>142875</xdr:rowOff>
    </xdr:from>
    <xdr:to>
      <xdr:col>1</xdr:col>
      <xdr:colOff>476250</xdr:colOff>
      <xdr:row>5</xdr:row>
      <xdr:rowOff>57150</xdr:rowOff>
    </xdr:to>
    <xdr:grpSp>
      <xdr:nvGrpSpPr>
        <xdr:cNvPr id="9" name="Gruppo 12"/>
        <xdr:cNvGrpSpPr>
          <a:grpSpLocks/>
        </xdr:cNvGrpSpPr>
      </xdr:nvGrpSpPr>
      <xdr:grpSpPr>
        <a:xfrm>
          <a:off x="66675" y="142875"/>
          <a:ext cx="990600" cy="866775"/>
          <a:chOff x="111" y="225"/>
          <a:chExt cx="1647" cy="1365"/>
        </a:xfrm>
        <a:solidFill>
          <a:srgbClr val="FFFFFF"/>
        </a:solidFill>
      </xdr:grpSpPr>
      <xdr:pic>
        <xdr:nvPicPr>
          <xdr:cNvPr id="10" name="Picture 7"/>
          <xdr:cNvPicPr preferRelativeResize="1">
            <a:picLocks noChangeAspect="1"/>
          </xdr:cNvPicPr>
        </xdr:nvPicPr>
        <xdr:blipFill>
          <a:blip r:embed="rId3"/>
          <a:stretch>
            <a:fillRect/>
          </a:stretch>
        </xdr:blipFill>
        <xdr:spPr>
          <a:xfrm>
            <a:off x="312" y="225"/>
            <a:ext cx="1255" cy="915"/>
          </a:xfrm>
          <a:prstGeom prst="rect">
            <a:avLst/>
          </a:prstGeom>
          <a:blipFill>
            <a:blip r:embed=""/>
            <a:srcRect/>
            <a:stretch>
              <a:fillRect/>
            </a:stretch>
          </a:blipFill>
          <a:ln w="9525" cmpd="sng">
            <a:noFill/>
          </a:ln>
        </xdr:spPr>
      </xdr:pic>
      <xdr:sp fLocksText="0">
        <xdr:nvSpPr>
          <xdr:cNvPr id="11" name="Text Box 15"/>
          <xdr:cNvSpPr txBox="1">
            <a:spLocks noChangeArrowheads="1"/>
          </xdr:cNvSpPr>
        </xdr:nvSpPr>
        <xdr:spPr>
          <a:xfrm>
            <a:off x="111" y="1170"/>
            <a:ext cx="1646" cy="419"/>
          </a:xfrm>
          <a:prstGeom prst="rect">
            <a:avLst/>
          </a:prstGeom>
          <a:noFill/>
          <a:ln w="9525" cmpd="sng">
            <a:noFill/>
          </a:ln>
        </xdr:spPr>
        <xdr:txBody>
          <a:bodyPr vertOverflow="clip" wrap="square" lIns="20160" tIns="20160" rIns="20160" bIns="20160"/>
          <a:p>
            <a:pPr algn="l">
              <a:defRPr/>
            </a:pPr>
            <a:r>
              <a:rPr lang="en-US" cap="none" sz="700" b="0" i="0" u="none" baseline="0">
                <a:solidFill>
                  <a:srgbClr val="000000"/>
                </a:solidFill>
              </a:rPr>
              <a:t>UNIONE EUROPEA
</a:t>
            </a:r>
          </a:p>
        </xdr:txBody>
      </xdr:sp>
    </xdr:grpSp>
    <xdr:clientData/>
  </xdr:twoCellAnchor>
  <xdr:twoCellAnchor>
    <xdr:from>
      <xdr:col>5</xdr:col>
      <xdr:colOff>295275</xdr:colOff>
      <xdr:row>0</xdr:row>
      <xdr:rowOff>123825</xdr:rowOff>
    </xdr:from>
    <xdr:to>
      <xdr:col>6</xdr:col>
      <xdr:colOff>447675</xdr:colOff>
      <xdr:row>3</xdr:row>
      <xdr:rowOff>152400</xdr:rowOff>
    </xdr:to>
    <xdr:pic>
      <xdr:nvPicPr>
        <xdr:cNvPr id="12" name="Immagine 13"/>
        <xdr:cNvPicPr preferRelativeResize="1">
          <a:picLocks noChangeAspect="1"/>
        </xdr:cNvPicPr>
      </xdr:nvPicPr>
      <xdr:blipFill>
        <a:blip r:embed="rId4"/>
        <a:stretch>
          <a:fillRect/>
        </a:stretch>
      </xdr:blipFill>
      <xdr:spPr>
        <a:xfrm>
          <a:off x="3200400" y="123825"/>
          <a:ext cx="733425" cy="600075"/>
        </a:xfrm>
        <a:prstGeom prst="rect">
          <a:avLst/>
        </a:prstGeom>
        <a:blipFill>
          <a:blip r:embed=""/>
          <a:srcRect/>
          <a:stretch>
            <a:fillRect/>
          </a:stretch>
        </a:blipFill>
        <a:ln w="9525" cmpd="sng">
          <a:noFill/>
        </a:ln>
      </xdr:spPr>
    </xdr:pic>
    <xdr:clientData/>
  </xdr:twoCellAnchor>
  <xdr:twoCellAnchor>
    <xdr:from>
      <xdr:col>5</xdr:col>
      <xdr:colOff>390525</xdr:colOff>
      <xdr:row>3</xdr:row>
      <xdr:rowOff>171450</xdr:rowOff>
    </xdr:from>
    <xdr:to>
      <xdr:col>6</xdr:col>
      <xdr:colOff>476250</xdr:colOff>
      <xdr:row>4</xdr:row>
      <xdr:rowOff>171450</xdr:rowOff>
    </xdr:to>
    <xdr:sp fLocksText="0">
      <xdr:nvSpPr>
        <xdr:cNvPr id="13" name="Text Box 22"/>
        <xdr:cNvSpPr txBox="1">
          <a:spLocks noChangeArrowheads="1"/>
        </xdr:cNvSpPr>
      </xdr:nvSpPr>
      <xdr:spPr>
        <a:xfrm>
          <a:off x="3295650" y="742950"/>
          <a:ext cx="666750" cy="1905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l">
            <a:defRPr/>
          </a:pPr>
          <a:r>
            <a:rPr lang="en-US" cap="none" sz="700" b="0" i="0" u="none" baseline="0">
              <a:solidFill>
                <a:srgbClr val="000000"/>
              </a:solidFill>
            </a:rPr>
            <a:t>LEADER
</a:t>
          </a:r>
        </a:p>
      </xdr:txBody>
    </xdr:sp>
    <xdr:clientData/>
  </xdr:twoCellAnchor>
  <xdr:twoCellAnchor>
    <xdr:from>
      <xdr:col>6</xdr:col>
      <xdr:colOff>561975</xdr:colOff>
      <xdr:row>0</xdr:row>
      <xdr:rowOff>180975</xdr:rowOff>
    </xdr:from>
    <xdr:to>
      <xdr:col>8</xdr:col>
      <xdr:colOff>581025</xdr:colOff>
      <xdr:row>4</xdr:row>
      <xdr:rowOff>28575</xdr:rowOff>
    </xdr:to>
    <xdr:pic>
      <xdr:nvPicPr>
        <xdr:cNvPr id="14" name="Immagine 15"/>
        <xdr:cNvPicPr preferRelativeResize="1">
          <a:picLocks noChangeAspect="1"/>
        </xdr:cNvPicPr>
      </xdr:nvPicPr>
      <xdr:blipFill>
        <a:blip r:embed="rId5"/>
        <a:stretch>
          <a:fillRect/>
        </a:stretch>
      </xdr:blipFill>
      <xdr:spPr>
        <a:xfrm>
          <a:off x="4048125" y="180975"/>
          <a:ext cx="1181100" cy="609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3</xdr:row>
      <xdr:rowOff>19050</xdr:rowOff>
    </xdr:from>
    <xdr:to>
      <xdr:col>9</xdr:col>
      <xdr:colOff>161925</xdr:colOff>
      <xdr:row>4</xdr:row>
      <xdr:rowOff>1657350</xdr:rowOff>
    </xdr:to>
    <xdr:grpSp>
      <xdr:nvGrpSpPr>
        <xdr:cNvPr id="1" name="Gruppo 3"/>
        <xdr:cNvGrpSpPr>
          <a:grpSpLocks/>
        </xdr:cNvGrpSpPr>
      </xdr:nvGrpSpPr>
      <xdr:grpSpPr>
        <a:xfrm>
          <a:off x="10706100" y="790575"/>
          <a:ext cx="2819400" cy="3705225"/>
          <a:chOff x="17819" y="1264"/>
          <a:chExt cx="4688" cy="5852"/>
        </a:xfrm>
        <a:solidFill>
          <a:srgbClr val="FFFFFF"/>
        </a:solidFill>
      </xdr:grpSpPr>
      <xdr:sp fLocksText="0">
        <xdr:nvSpPr>
          <xdr:cNvPr id="2" name="CasellaDiTesto 1"/>
          <xdr:cNvSpPr txBox="1">
            <a:spLocks noChangeArrowheads="1"/>
          </xdr:cNvSpPr>
        </xdr:nvSpPr>
        <xdr:spPr>
          <a:xfrm>
            <a:off x="17819" y="1264"/>
            <a:ext cx="4687" cy="5851"/>
          </a:xfrm>
          <a:prstGeom prst="rect">
            <a:avLst/>
          </a:prstGeom>
          <a:solidFill>
            <a:srgbClr val="1F497D"/>
          </a:solidFill>
          <a:ln w="9360" cmpd="sng">
            <a:solidFill>
              <a:srgbClr val="BCBCBC"/>
            </a:solidFill>
            <a:headEnd type="none"/>
            <a:tailEnd type="none"/>
          </a:ln>
        </xdr:spPr>
        <xdr:txBody>
          <a:bodyPr vertOverflow="clip" wrap="square" lIns="20160" tIns="20160" rIns="20160" bIns="20160"/>
          <a:p>
            <a:pPr algn="l">
              <a:defRPr/>
            </a:pPr>
            <a:r>
              <a:rPr lang="en-US" cap="none" sz="1100" b="0" i="1" u="none" baseline="0">
                <a:solidFill>
                  <a:srgbClr val="FFFFFF"/>
                </a:solidFill>
                <a:latin typeface="Calibri"/>
                <a:ea typeface="Calibri"/>
                <a:cs typeface="Calibri"/>
              </a:rPr>
              <a:t>Il costo orario per le spese di personale dipendente e per incarichi esterni per prestazioni di carattere professionale non può eccedere i massimali previsti nella seguente tabella:
</a:t>
            </a:r>
            <a:r>
              <a:rPr lang="en-US" cap="none" sz="1100" b="0" i="0" u="none" baseline="0">
                <a:solidFill>
                  <a:srgbClr val="FFFFFF"/>
                </a:solidFill>
                <a:latin typeface="Calibri"/>
                <a:ea typeface="Calibri"/>
                <a:cs typeface="Calibri"/>
              </a:rPr>
              <a:t>
</a:t>
            </a:r>
            <a:r>
              <a:rPr lang="en-US" cap="none" sz="100" b="0" i="1" u="none" baseline="30000">
                <a:solidFill>
                  <a:srgbClr val="FFFFFF"/>
                </a:solidFill>
                <a:latin typeface="Calibri"/>
                <a:ea typeface="Calibri"/>
                <a:cs typeface="Calibri"/>
              </a:rPr>
              <a:t>
</a:t>
            </a:r>
            <a:r>
              <a:rPr lang="en-US" cap="none" sz="1100" b="0" i="1" u="none" baseline="30000">
                <a:solidFill>
                  <a:srgbClr val="FFFFFF"/>
                </a:solidFill>
                <a:latin typeface="Calibri"/>
                <a:ea typeface="Calibri"/>
                <a:cs typeface="Calibri"/>
              </a:rPr>
              <a:t>1</a:t>
            </a:r>
            <a:r>
              <a:rPr lang="en-US" cap="none" sz="1100" b="0" i="1" u="none" baseline="0">
                <a:solidFill>
                  <a:srgbClr val="FFFFFF"/>
                </a:solidFill>
                <a:latin typeface="Calibri"/>
                <a:ea typeface="Calibri"/>
                <a:cs typeface="Calibri"/>
              </a:rPr>
              <a:t> la retribuzione oraria è da considerarsi come limite massimo ammissibile, al netto dell'IVA, e al lordo di ritenuta d'acconto e altri oneri;
</a:t>
            </a:r>
            <a:r>
              <a:rPr lang="en-US" cap="none" sz="1100" b="0" i="1" u="none" baseline="30000">
                <a:solidFill>
                  <a:srgbClr val="FFFFFF"/>
                </a:solidFill>
                <a:latin typeface="Calibri"/>
                <a:ea typeface="Calibri"/>
                <a:cs typeface="Calibri"/>
              </a:rPr>
              <a:t>2</a:t>
            </a:r>
            <a:r>
              <a:rPr lang="en-US" cap="none" sz="1100" b="0" i="1" u="none" baseline="0">
                <a:solidFill>
                  <a:srgbClr val="FFFFFF"/>
                </a:solidFill>
                <a:latin typeface="Calibri"/>
                <a:ea typeface="Calibri"/>
                <a:cs typeface="Calibri"/>
              </a:rPr>
              <a:t> per esperti altamente qualificati si intende: docenti in ruolo del sistema universitario, Consulenti con comprovata esperienza professionale, almeno decennale, documentata.</a:t>
            </a:r>
          </a:p>
        </xdr:txBody>
      </xdr:sp>
      <xdr:pic>
        <xdr:nvPicPr>
          <xdr:cNvPr id="3" name="Picture 1"/>
          <xdr:cNvPicPr preferRelativeResize="1">
            <a:picLocks noChangeAspect="1"/>
          </xdr:cNvPicPr>
        </xdr:nvPicPr>
        <xdr:blipFill>
          <a:blip r:embed="rId1"/>
          <a:stretch>
            <a:fillRect/>
          </a:stretch>
        </xdr:blipFill>
        <xdr:spPr>
          <a:xfrm>
            <a:off x="17879" y="2799"/>
            <a:ext cx="4519" cy="2320"/>
          </a:xfrm>
          <a:prstGeom prst="rect">
            <a:avLst/>
          </a:prstGeom>
          <a:blipFill>
            <a:blip r:embed=""/>
            <a:srcRect/>
            <a:stretch>
              <a:fillRect/>
            </a:stretch>
          </a:blipFill>
          <a:ln w="9525" cmpd="sng">
            <a:noFill/>
          </a:ln>
        </xdr:spPr>
      </xdr:pic>
    </xdr:grpSp>
    <xdr:clientData/>
  </xdr:twoCellAnchor>
  <xdr:twoCellAnchor>
    <xdr:from>
      <xdr:col>4</xdr:col>
      <xdr:colOff>285750</xdr:colOff>
      <xdr:row>4</xdr:row>
      <xdr:rowOff>1800225</xdr:rowOff>
    </xdr:from>
    <xdr:to>
      <xdr:col>9</xdr:col>
      <xdr:colOff>171450</xdr:colOff>
      <xdr:row>5</xdr:row>
      <xdr:rowOff>2295525</xdr:rowOff>
    </xdr:to>
    <xdr:sp fLocksText="0">
      <xdr:nvSpPr>
        <xdr:cNvPr id="4" name="CasellaDiTesto 4"/>
        <xdr:cNvSpPr txBox="1">
          <a:spLocks noChangeArrowheads="1"/>
        </xdr:cNvSpPr>
      </xdr:nvSpPr>
      <xdr:spPr>
        <a:xfrm>
          <a:off x="10744200" y="4638675"/>
          <a:ext cx="2790825" cy="2800350"/>
        </a:xfrm>
        <a:prstGeom prst="rect">
          <a:avLst/>
        </a:prstGeom>
        <a:solidFill>
          <a:srgbClr val="1F497D"/>
        </a:solidFill>
        <a:ln w="9360" cmpd="sng">
          <a:solidFill>
            <a:srgbClr val="BCBCBC"/>
          </a:solidFill>
          <a:headEnd type="none"/>
          <a:tailEnd type="none"/>
        </a:ln>
      </xdr:spPr>
      <xdr:txBody>
        <a:bodyPr vertOverflow="clip" wrap="square" lIns="20160" tIns="20160" rIns="20160" bIns="20160"/>
        <a:p>
          <a:pPr algn="l">
            <a:defRPr/>
          </a:pPr>
          <a:r>
            <a:rPr lang="en-US" cap="none" sz="1100" b="1" i="0" u="sng" baseline="0">
              <a:solidFill>
                <a:srgbClr val="FFFFFF"/>
              </a:solidFill>
              <a:latin typeface="Calibri"/>
              <a:ea typeface="Calibri"/>
              <a:cs typeface="Calibri"/>
            </a:rPr>
            <a:t>Spese non ammissibili
</a:t>
          </a:r>
          <a:r>
            <a:rPr lang="en-US" cap="none" sz="1100" b="0" i="0" u="none" baseline="0">
              <a:solidFill>
                <a:srgbClr val="FFFFFF"/>
              </a:solidFill>
              <a:latin typeface="Calibri"/>
              <a:ea typeface="Calibri"/>
              <a:cs typeface="Calibri"/>
            </a:rPr>
            <a:t>Non sono riconosciute le seguenti spese:
- l’acquisto di materiale durevole e attrezzature e il noleggio di computer fissi;
- le spese ordinarie di produzione di gestione e funzionamento dei soggetti aderenti al partenariato non espressamente e direttamente riconducibili ai costi di realizzazione del progetto;
- l’attività di informazione e promozione che già beneficiano, al momento della concessione dell’aiuto, di altri finanziamenti pubblici, previsti a qualsiasi titolo da normative regionali, nazionali e comunitarie
-l'IVA qualora sia recuperabile dal beneficiario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7:H51"/>
  <sheetViews>
    <sheetView tabSelected="1" view="pageBreakPreview" zoomScale="145" zoomScaleSheetLayoutView="145" workbookViewId="0" topLeftCell="A13">
      <selection activeCell="H38" sqref="H38"/>
    </sheetView>
  </sheetViews>
  <sheetFormatPr defaultColWidth="9.140625" defaultRowHeight="15"/>
  <cols>
    <col min="1" max="8" width="8.7109375" style="0" customWidth="1"/>
    <col min="9" max="9" width="10.140625" style="0" customWidth="1"/>
    <col min="10" max="16384" width="8.7109375" style="0" customWidth="1"/>
  </cols>
  <sheetData>
    <row r="7" ht="15">
      <c r="H7" t="s">
        <v>0</v>
      </c>
    </row>
    <row r="41" ht="15">
      <c r="B41" s="1" t="s">
        <v>1</v>
      </c>
    </row>
    <row r="42" spans="1:6" ht="15">
      <c r="A42" s="2"/>
      <c r="F42" s="3" t="s">
        <v>2</v>
      </c>
    </row>
    <row r="43" spans="1:6" ht="15">
      <c r="A43" s="2"/>
      <c r="F43" s="4" t="s">
        <v>3</v>
      </c>
    </row>
    <row r="44" spans="1:7" ht="15">
      <c r="A44" s="2"/>
      <c r="E44" s="5"/>
      <c r="F44" s="6"/>
      <c r="G44" s="5"/>
    </row>
    <row r="45" spans="1:7" ht="15">
      <c r="A45" s="2"/>
      <c r="E45" s="7"/>
      <c r="F45" s="6"/>
      <c r="G45" s="7"/>
    </row>
    <row r="46" ht="15">
      <c r="A46" s="2"/>
    </row>
    <row r="47" spans="2:3" ht="15">
      <c r="B47" s="8"/>
      <c r="C47" s="8"/>
    </row>
    <row r="48" spans="2:3" ht="15">
      <c r="B48" s="8"/>
      <c r="C48" s="8"/>
    </row>
    <row r="49" spans="2:3" ht="15">
      <c r="B49" s="9"/>
      <c r="C49" s="9"/>
    </row>
    <row r="50" spans="2:3" ht="15">
      <c r="B50" s="9"/>
      <c r="C50" s="9"/>
    </row>
    <row r="51" ht="15">
      <c r="A51" s="10"/>
    </row>
  </sheetData>
  <sheetProtection selectLockedCells="1" selectUnlockedCells="1"/>
  <mergeCells count="5">
    <mergeCell ref="F44:F45"/>
    <mergeCell ref="B47:B48"/>
    <mergeCell ref="C47:C48"/>
    <mergeCell ref="B49:B50"/>
    <mergeCell ref="C49:C50"/>
  </mergeCells>
  <printOptions horizontalCentered="1" verticalCentered="1"/>
  <pageMargins left="0.7083333333333334" right="0.7083333333333334" top="0.7479166666666667" bottom="0.7479166666666667"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1:AA67"/>
  <sheetViews>
    <sheetView view="pageBreakPreview" zoomScaleSheetLayoutView="100" workbookViewId="0" topLeftCell="A13">
      <selection activeCell="L14" sqref="L14"/>
    </sheetView>
  </sheetViews>
  <sheetFormatPr defaultColWidth="9.140625" defaultRowHeight="15"/>
  <cols>
    <col min="1" max="1" width="8.7109375" style="0" customWidth="1"/>
    <col min="2" max="2" width="5.421875" style="0" customWidth="1"/>
    <col min="3" max="17" width="8.7109375" style="0" customWidth="1"/>
    <col min="18" max="18" width="12.140625" style="0" customWidth="1"/>
    <col min="19" max="16384" width="8.7109375" style="0" customWidth="1"/>
  </cols>
  <sheetData>
    <row r="1" spans="19:27" ht="15" customHeight="1">
      <c r="S1" s="11" t="s">
        <v>4</v>
      </c>
      <c r="T1" s="12" t="s">
        <v>5</v>
      </c>
      <c r="U1" s="12"/>
      <c r="V1" s="12"/>
      <c r="W1" s="12"/>
      <c r="X1" s="12"/>
      <c r="Y1" s="12"/>
      <c r="Z1" s="12"/>
      <c r="AA1" s="12"/>
    </row>
    <row r="2" spans="2:27" s="13" customFormat="1" ht="15" customHeight="1">
      <c r="B2" s="11" t="s">
        <v>4</v>
      </c>
      <c r="C2" s="12" t="s">
        <v>5</v>
      </c>
      <c r="D2" s="12"/>
      <c r="E2" s="12"/>
      <c r="F2" s="12"/>
      <c r="G2" s="12"/>
      <c r="H2" s="12"/>
      <c r="I2" s="12"/>
      <c r="J2" s="12"/>
      <c r="M2" s="14" t="s">
        <v>6</v>
      </c>
      <c r="N2" s="14"/>
      <c r="O2" s="14"/>
      <c r="P2" s="14"/>
      <c r="S2" s="15"/>
      <c r="T2" s="16" t="s">
        <v>7</v>
      </c>
      <c r="U2" s="16"/>
      <c r="V2" s="16"/>
      <c r="W2" s="16"/>
      <c r="X2" s="16"/>
      <c r="Y2" s="16"/>
      <c r="Z2" s="16"/>
      <c r="AA2" s="16"/>
    </row>
    <row r="3" spans="2:27" s="17" customFormat="1" ht="15" customHeight="1">
      <c r="B3" s="15"/>
      <c r="C3" s="16" t="s">
        <v>7</v>
      </c>
      <c r="D3" s="16"/>
      <c r="E3" s="16"/>
      <c r="F3" s="16"/>
      <c r="G3" s="16"/>
      <c r="H3" s="16"/>
      <c r="I3" s="16"/>
      <c r="J3" s="16"/>
      <c r="M3" s="18" t="s">
        <v>8</v>
      </c>
      <c r="N3" s="19" t="s">
        <v>6</v>
      </c>
      <c r="O3" s="19"/>
      <c r="P3" s="19"/>
      <c r="S3" s="20">
        <v>1</v>
      </c>
      <c r="T3" s="21" t="s">
        <v>9</v>
      </c>
      <c r="U3" s="21"/>
      <c r="V3" s="21"/>
      <c r="W3" s="21"/>
      <c r="X3" s="21"/>
      <c r="Y3" s="21"/>
      <c r="Z3" s="21"/>
      <c r="AA3" s="21"/>
    </row>
    <row r="4" spans="2:27" ht="53.25" customHeight="1">
      <c r="B4" s="20">
        <v>1</v>
      </c>
      <c r="C4" s="21" t="s">
        <v>10</v>
      </c>
      <c r="D4" s="21"/>
      <c r="E4" s="21"/>
      <c r="F4" s="21"/>
      <c r="G4" s="21"/>
      <c r="H4" s="21"/>
      <c r="I4" s="21"/>
      <c r="J4" s="21"/>
      <c r="M4" s="22" t="s">
        <v>11</v>
      </c>
      <c r="N4" s="23" t="s">
        <v>12</v>
      </c>
      <c r="O4" s="23"/>
      <c r="P4" s="23"/>
      <c r="S4" s="20">
        <v>2</v>
      </c>
      <c r="T4" s="21" t="s">
        <v>13</v>
      </c>
      <c r="U4" s="21"/>
      <c r="V4" s="21"/>
      <c r="W4" s="21"/>
      <c r="X4" s="21"/>
      <c r="Y4" s="21"/>
      <c r="Z4" s="21"/>
      <c r="AA4" s="21"/>
    </row>
    <row r="5" spans="2:27" ht="53.25" customHeight="1">
      <c r="B5" s="20">
        <v>2</v>
      </c>
      <c r="C5" s="21" t="s">
        <v>14</v>
      </c>
      <c r="D5" s="21"/>
      <c r="E5" s="21"/>
      <c r="F5" s="21"/>
      <c r="G5" s="21"/>
      <c r="H5" s="21"/>
      <c r="I5" s="21"/>
      <c r="J5" s="21"/>
      <c r="M5" s="22"/>
      <c r="N5" s="23"/>
      <c r="O5" s="23"/>
      <c r="P5" s="23"/>
      <c r="S5" s="20">
        <v>3</v>
      </c>
      <c r="T5" s="21" t="s">
        <v>15</v>
      </c>
      <c r="U5" s="21"/>
      <c r="V5" s="21"/>
      <c r="W5" s="21"/>
      <c r="X5" s="21"/>
      <c r="Y5" s="21"/>
      <c r="Z5" s="21"/>
      <c r="AA5" s="21"/>
    </row>
    <row r="6" spans="2:27" ht="53.25" customHeight="1">
      <c r="B6" s="20">
        <v>3</v>
      </c>
      <c r="C6" s="21" t="s">
        <v>16</v>
      </c>
      <c r="D6" s="21"/>
      <c r="E6" s="21"/>
      <c r="F6" s="21"/>
      <c r="G6" s="21"/>
      <c r="H6" s="21"/>
      <c r="I6" s="21"/>
      <c r="J6" s="21"/>
      <c r="M6" s="22"/>
      <c r="N6" s="23"/>
      <c r="O6" s="23"/>
      <c r="P6" s="23"/>
      <c r="S6" s="20">
        <v>4</v>
      </c>
      <c r="T6" s="21" t="s">
        <v>17</v>
      </c>
      <c r="U6" s="21"/>
      <c r="V6" s="21"/>
      <c r="W6" s="21"/>
      <c r="X6" s="21"/>
      <c r="Y6" s="21"/>
      <c r="Z6" s="21"/>
      <c r="AA6" s="21"/>
    </row>
    <row r="7" spans="2:27" ht="53.25" customHeight="1">
      <c r="B7" s="20">
        <v>4</v>
      </c>
      <c r="C7" s="21" t="s">
        <v>18</v>
      </c>
      <c r="D7" s="21"/>
      <c r="E7" s="21"/>
      <c r="F7" s="21"/>
      <c r="G7" s="21"/>
      <c r="H7" s="21"/>
      <c r="I7" s="21"/>
      <c r="J7" s="21"/>
      <c r="M7" s="22"/>
      <c r="N7" s="23"/>
      <c r="O7" s="23"/>
      <c r="P7" s="23"/>
      <c r="S7" s="20">
        <v>5</v>
      </c>
      <c r="T7" s="21" t="s">
        <v>19</v>
      </c>
      <c r="U7" s="21"/>
      <c r="V7" s="21"/>
      <c r="W7" s="21"/>
      <c r="X7" s="21"/>
      <c r="Y7" s="21"/>
      <c r="Z7" s="21"/>
      <c r="AA7" s="21"/>
    </row>
    <row r="8" spans="2:27" ht="53.25" customHeight="1">
      <c r="B8" s="20">
        <v>5</v>
      </c>
      <c r="C8" s="21" t="s">
        <v>20</v>
      </c>
      <c r="D8" s="21"/>
      <c r="E8" s="21"/>
      <c r="F8" s="21"/>
      <c r="G8" s="21"/>
      <c r="H8" s="21"/>
      <c r="I8" s="21"/>
      <c r="J8" s="21"/>
      <c r="M8" s="22"/>
      <c r="N8" s="23"/>
      <c r="O8" s="23"/>
      <c r="P8" s="23"/>
      <c r="S8" s="20">
        <v>6</v>
      </c>
      <c r="T8" s="21" t="s">
        <v>21</v>
      </c>
      <c r="U8" s="21"/>
      <c r="V8" s="21"/>
      <c r="W8" s="21"/>
      <c r="X8" s="21"/>
      <c r="Y8" s="21"/>
      <c r="Z8" s="21"/>
      <c r="AA8" s="21"/>
    </row>
    <row r="9" spans="2:27" ht="53.25" customHeight="1">
      <c r="B9" s="20">
        <v>6</v>
      </c>
      <c r="C9" s="21" t="s">
        <v>22</v>
      </c>
      <c r="D9" s="21"/>
      <c r="E9" s="21"/>
      <c r="F9" s="21"/>
      <c r="G9" s="21"/>
      <c r="H9" s="21"/>
      <c r="I9" s="21"/>
      <c r="J9" s="21"/>
      <c r="S9" s="20">
        <v>7</v>
      </c>
      <c r="T9" s="21" t="s">
        <v>23</v>
      </c>
      <c r="U9" s="21"/>
      <c r="V9" s="21"/>
      <c r="W9" s="21"/>
      <c r="X9" s="21"/>
      <c r="Y9" s="21"/>
      <c r="Z9" s="21"/>
      <c r="AA9" s="21"/>
    </row>
    <row r="10" spans="2:27" ht="53.25" customHeight="1">
      <c r="B10" s="20">
        <v>7</v>
      </c>
      <c r="C10" s="21" t="s">
        <v>24</v>
      </c>
      <c r="D10" s="21"/>
      <c r="E10" s="21"/>
      <c r="F10" s="21"/>
      <c r="G10" s="21"/>
      <c r="H10" s="21"/>
      <c r="I10" s="21"/>
      <c r="J10" s="21"/>
      <c r="S10" s="20">
        <v>8</v>
      </c>
      <c r="T10" s="21" t="s">
        <v>25</v>
      </c>
      <c r="U10" s="21"/>
      <c r="V10" s="21"/>
      <c r="W10" s="21"/>
      <c r="X10" s="21"/>
      <c r="Y10" s="21"/>
      <c r="Z10" s="21"/>
      <c r="AA10" s="21"/>
    </row>
    <row r="11" spans="2:27" ht="53.25" customHeight="1">
      <c r="B11" s="20">
        <v>8</v>
      </c>
      <c r="C11" s="21" t="s">
        <v>25</v>
      </c>
      <c r="D11" s="21"/>
      <c r="E11" s="21"/>
      <c r="F11" s="21"/>
      <c r="G11" s="21"/>
      <c r="H11" s="21"/>
      <c r="I11" s="21"/>
      <c r="J11" s="21"/>
      <c r="S11" s="20">
        <v>9</v>
      </c>
      <c r="T11" s="21" t="s">
        <v>26</v>
      </c>
      <c r="U11" s="21"/>
      <c r="V11" s="21"/>
      <c r="W11" s="21"/>
      <c r="X11" s="21"/>
      <c r="Y11" s="21"/>
      <c r="Z11" s="21"/>
      <c r="AA11" s="21"/>
    </row>
    <row r="12" spans="2:27" ht="53.25" customHeight="1">
      <c r="B12" s="20">
        <v>9</v>
      </c>
      <c r="C12" s="21" t="s">
        <v>27</v>
      </c>
      <c r="D12" s="21"/>
      <c r="E12" s="21"/>
      <c r="F12" s="21"/>
      <c r="G12" s="21"/>
      <c r="H12" s="21"/>
      <c r="I12" s="21"/>
      <c r="J12" s="21"/>
      <c r="S12" s="20">
        <v>10</v>
      </c>
      <c r="T12" s="21" t="s">
        <v>28</v>
      </c>
      <c r="U12" s="21"/>
      <c r="V12" s="21"/>
      <c r="W12" s="21"/>
      <c r="X12" s="21"/>
      <c r="Y12" s="21"/>
      <c r="Z12" s="21"/>
      <c r="AA12" s="21"/>
    </row>
    <row r="13" spans="2:27" ht="53.25" customHeight="1">
      <c r="B13" s="20">
        <v>10</v>
      </c>
      <c r="C13" s="21" t="s">
        <v>29</v>
      </c>
      <c r="D13" s="21"/>
      <c r="E13" s="21"/>
      <c r="F13" s="21"/>
      <c r="G13" s="21"/>
      <c r="H13" s="21"/>
      <c r="I13" s="21"/>
      <c r="J13" s="21"/>
      <c r="S13" s="20">
        <v>11</v>
      </c>
      <c r="T13" s="21" t="s">
        <v>30</v>
      </c>
      <c r="U13" s="21"/>
      <c r="V13" s="21"/>
      <c r="W13" s="21"/>
      <c r="X13" s="21"/>
      <c r="Y13" s="21"/>
      <c r="Z13" s="21"/>
      <c r="AA13" s="21"/>
    </row>
    <row r="14" spans="2:27" ht="53.25" customHeight="1">
      <c r="B14" s="20">
        <v>11</v>
      </c>
      <c r="C14" s="21" t="s">
        <v>31</v>
      </c>
      <c r="D14" s="21"/>
      <c r="E14" s="21"/>
      <c r="F14" s="21"/>
      <c r="G14" s="21"/>
      <c r="H14" s="21"/>
      <c r="I14" s="21"/>
      <c r="J14" s="21"/>
      <c r="S14" s="20">
        <v>12</v>
      </c>
      <c r="T14" s="21" t="s">
        <v>32</v>
      </c>
      <c r="U14" s="21"/>
      <c r="V14" s="21"/>
      <c r="W14" s="21"/>
      <c r="X14" s="21"/>
      <c r="Y14" s="21"/>
      <c r="Z14" s="21"/>
      <c r="AA14" s="21"/>
    </row>
    <row r="15" spans="2:10" ht="53.25" customHeight="1">
      <c r="B15" s="20">
        <v>12</v>
      </c>
      <c r="C15" s="21" t="s">
        <v>33</v>
      </c>
      <c r="D15" s="21"/>
      <c r="E15" s="21"/>
      <c r="F15" s="21"/>
      <c r="G15" s="21"/>
      <c r="H15" s="21"/>
      <c r="I15" s="21"/>
      <c r="J15" s="21"/>
    </row>
    <row r="16" ht="14.25" customHeight="1"/>
    <row r="17" spans="2:18" ht="27" customHeight="1">
      <c r="B17" s="11" t="s">
        <v>4</v>
      </c>
      <c r="C17" s="12" t="s">
        <v>34</v>
      </c>
      <c r="D17" s="12"/>
      <c r="E17" s="12"/>
      <c r="F17" s="12"/>
      <c r="G17" s="12"/>
      <c r="H17" s="12"/>
      <c r="I17" s="12"/>
      <c r="J17" s="12"/>
      <c r="M17" s="24"/>
      <c r="N17" s="25" t="s">
        <v>35</v>
      </c>
      <c r="O17" s="25"/>
      <c r="R17" s="26" t="s">
        <v>36</v>
      </c>
    </row>
    <row r="18" spans="2:18" ht="15.75" customHeight="1">
      <c r="B18" s="27"/>
      <c r="C18" s="28" t="s">
        <v>7</v>
      </c>
      <c r="D18" s="28"/>
      <c r="E18" s="28"/>
      <c r="F18" s="28"/>
      <c r="G18" s="28"/>
      <c r="H18" s="28"/>
      <c r="I18" s="28"/>
      <c r="J18" s="28"/>
      <c r="M18" s="29"/>
      <c r="N18" s="30" t="s">
        <v>7</v>
      </c>
      <c r="O18" s="30"/>
      <c r="R18" s="22" t="s">
        <v>7</v>
      </c>
    </row>
    <row r="19" spans="2:18" ht="15.75" customHeight="1">
      <c r="B19" s="27">
        <v>1</v>
      </c>
      <c r="C19" s="28" t="s">
        <v>37</v>
      </c>
      <c r="D19" s="28"/>
      <c r="E19" s="28"/>
      <c r="F19" s="28"/>
      <c r="G19" s="28"/>
      <c r="H19" s="28"/>
      <c r="I19" s="28"/>
      <c r="J19" s="28"/>
      <c r="M19" s="31">
        <v>1</v>
      </c>
      <c r="N19" s="32" t="s">
        <v>38</v>
      </c>
      <c r="O19" s="32"/>
      <c r="R19" s="22" t="s">
        <v>39</v>
      </c>
    </row>
    <row r="20" spans="2:18" ht="15.75" customHeight="1">
      <c r="B20" s="27">
        <v>2</v>
      </c>
      <c r="C20" s="28" t="s">
        <v>40</v>
      </c>
      <c r="D20" s="28"/>
      <c r="E20" s="28"/>
      <c r="F20" s="28"/>
      <c r="G20" s="28"/>
      <c r="H20" s="28"/>
      <c r="I20" s="28"/>
      <c r="J20" s="28"/>
      <c r="M20" s="31">
        <v>2</v>
      </c>
      <c r="N20" s="32" t="s">
        <v>41</v>
      </c>
      <c r="O20" s="32"/>
      <c r="R20" s="22" t="s">
        <v>42</v>
      </c>
    </row>
    <row r="21" spans="2:18" ht="15.75" customHeight="1">
      <c r="B21" s="27">
        <v>3</v>
      </c>
      <c r="C21" s="28" t="s">
        <v>43</v>
      </c>
      <c r="D21" s="28"/>
      <c r="E21" s="28"/>
      <c r="F21" s="28"/>
      <c r="G21" s="28"/>
      <c r="H21" s="28"/>
      <c r="I21" s="28"/>
      <c r="J21" s="28"/>
      <c r="M21" s="31">
        <v>3</v>
      </c>
      <c r="N21" s="32" t="s">
        <v>44</v>
      </c>
      <c r="O21" s="32"/>
      <c r="R21" s="22" t="s">
        <v>45</v>
      </c>
    </row>
    <row r="22" spans="2:18" ht="15.75" customHeight="1">
      <c r="B22" s="27">
        <v>4</v>
      </c>
      <c r="C22" s="28" t="s">
        <v>46</v>
      </c>
      <c r="D22" s="28"/>
      <c r="E22" s="28"/>
      <c r="F22" s="28"/>
      <c r="G22" s="28"/>
      <c r="H22" s="28"/>
      <c r="I22" s="28"/>
      <c r="J22" s="28"/>
      <c r="M22" s="31">
        <v>4</v>
      </c>
      <c r="N22" s="32" t="s">
        <v>47</v>
      </c>
      <c r="O22" s="32"/>
      <c r="R22" s="22" t="s">
        <v>48</v>
      </c>
    </row>
    <row r="23" spans="2:18" ht="15.75" customHeight="1">
      <c r="B23" s="27">
        <v>5</v>
      </c>
      <c r="C23" s="28" t="s">
        <v>49</v>
      </c>
      <c r="D23" s="28"/>
      <c r="E23" s="28"/>
      <c r="F23" s="28"/>
      <c r="G23" s="28"/>
      <c r="H23" s="28"/>
      <c r="I23" s="28"/>
      <c r="J23" s="28"/>
      <c r="R23" s="22" t="s">
        <v>50</v>
      </c>
    </row>
    <row r="24" spans="2:18" ht="15.75" customHeight="1">
      <c r="B24" s="27">
        <v>6</v>
      </c>
      <c r="C24" s="28" t="s">
        <v>51</v>
      </c>
      <c r="D24" s="28"/>
      <c r="E24" s="28"/>
      <c r="F24" s="28"/>
      <c r="G24" s="28"/>
      <c r="H24" s="28"/>
      <c r="I24" s="28"/>
      <c r="J24" s="28"/>
      <c r="R24" s="22" t="s">
        <v>52</v>
      </c>
    </row>
    <row r="25" spans="2:18" ht="15.75" customHeight="1">
      <c r="B25" s="27">
        <v>7</v>
      </c>
      <c r="C25" s="28" t="s">
        <v>53</v>
      </c>
      <c r="D25" s="28"/>
      <c r="E25" s="28"/>
      <c r="F25" s="28"/>
      <c r="G25" s="28"/>
      <c r="H25" s="28"/>
      <c r="I25" s="28"/>
      <c r="J25" s="28"/>
      <c r="R25" s="22" t="s">
        <v>54</v>
      </c>
    </row>
    <row r="26" spans="2:18" ht="15.75" customHeight="1">
      <c r="B26" s="27">
        <v>8</v>
      </c>
      <c r="C26" s="28" t="s">
        <v>55</v>
      </c>
      <c r="D26" s="28"/>
      <c r="E26" s="28"/>
      <c r="F26" s="28"/>
      <c r="G26" s="28"/>
      <c r="H26" s="28"/>
      <c r="I26" s="28"/>
      <c r="J26" s="28"/>
      <c r="R26" s="22" t="s">
        <v>56</v>
      </c>
    </row>
    <row r="27" spans="2:18" ht="15.75" customHeight="1">
      <c r="B27" s="27">
        <v>9</v>
      </c>
      <c r="C27" s="28" t="s">
        <v>57</v>
      </c>
      <c r="D27" s="28"/>
      <c r="E27" s="28"/>
      <c r="F27" s="28"/>
      <c r="G27" s="28"/>
      <c r="H27" s="28"/>
      <c r="I27" s="28"/>
      <c r="J27" s="28"/>
      <c r="R27" s="22" t="s">
        <v>58</v>
      </c>
    </row>
    <row r="28" spans="2:18" ht="15.75" customHeight="1">
      <c r="B28" s="27">
        <v>10</v>
      </c>
      <c r="C28" s="28" t="s">
        <v>59</v>
      </c>
      <c r="D28" s="28"/>
      <c r="E28" s="28"/>
      <c r="F28" s="28"/>
      <c r="G28" s="28"/>
      <c r="H28" s="28"/>
      <c r="I28" s="28"/>
      <c r="J28" s="28"/>
      <c r="R28" s="22" t="s">
        <v>60</v>
      </c>
    </row>
    <row r="29" spans="2:18" ht="15.75" customHeight="1">
      <c r="B29" s="27">
        <v>11</v>
      </c>
      <c r="C29" s="28" t="s">
        <v>61</v>
      </c>
      <c r="D29" s="28"/>
      <c r="E29" s="28"/>
      <c r="F29" s="28"/>
      <c r="G29" s="28"/>
      <c r="H29" s="28"/>
      <c r="I29" s="28"/>
      <c r="J29" s="28"/>
      <c r="R29" s="22" t="s">
        <v>62</v>
      </c>
    </row>
    <row r="30" spans="2:18" ht="15.75" customHeight="1">
      <c r="B30" s="27">
        <v>12</v>
      </c>
      <c r="C30" s="28" t="s">
        <v>63</v>
      </c>
      <c r="D30" s="28"/>
      <c r="E30" s="28"/>
      <c r="F30" s="28"/>
      <c r="G30" s="28"/>
      <c r="H30" s="28"/>
      <c r="I30" s="28"/>
      <c r="J30" s="28"/>
      <c r="R30" s="22" t="s">
        <v>64</v>
      </c>
    </row>
    <row r="31" spans="2:18" ht="15.75" customHeight="1">
      <c r="B31" s="27">
        <v>13</v>
      </c>
      <c r="C31" s="28" t="s">
        <v>65</v>
      </c>
      <c r="D31" s="28"/>
      <c r="E31" s="28"/>
      <c r="F31" s="28"/>
      <c r="G31" s="28"/>
      <c r="H31" s="28"/>
      <c r="I31" s="28"/>
      <c r="J31" s="28"/>
      <c r="R31" s="22" t="s">
        <v>66</v>
      </c>
    </row>
    <row r="32" spans="2:18" ht="15.75" customHeight="1">
      <c r="B32" s="27">
        <v>14</v>
      </c>
      <c r="C32" s="28" t="s">
        <v>67</v>
      </c>
      <c r="D32" s="28"/>
      <c r="E32" s="28"/>
      <c r="F32" s="28"/>
      <c r="G32" s="28"/>
      <c r="H32" s="28"/>
      <c r="I32" s="28"/>
      <c r="J32" s="28"/>
      <c r="R32" s="22" t="s">
        <v>68</v>
      </c>
    </row>
    <row r="33" ht="15">
      <c r="R33" s="22" t="s">
        <v>69</v>
      </c>
    </row>
    <row r="34" spans="2:18" ht="14.25" customHeight="1">
      <c r="B34" s="33" t="s">
        <v>70</v>
      </c>
      <c r="C34" s="33" t="s">
        <v>71</v>
      </c>
      <c r="D34" s="33"/>
      <c r="E34" s="33"/>
      <c r="F34" s="33"/>
      <c r="R34" s="22" t="s">
        <v>72</v>
      </c>
    </row>
    <row r="35" spans="2:18" ht="15">
      <c r="B35" s="22"/>
      <c r="C35" s="34" t="s">
        <v>7</v>
      </c>
      <c r="D35" s="34"/>
      <c r="E35" s="34"/>
      <c r="F35" s="34"/>
      <c r="R35" s="22" t="s">
        <v>73</v>
      </c>
    </row>
    <row r="36" spans="2:18" ht="15">
      <c r="B36" s="31">
        <v>1</v>
      </c>
      <c r="C36" s="34" t="s">
        <v>74</v>
      </c>
      <c r="D36" s="34"/>
      <c r="E36" s="34"/>
      <c r="F36" s="34"/>
      <c r="R36" s="22" t="s">
        <v>75</v>
      </c>
    </row>
    <row r="37" spans="2:18" ht="15">
      <c r="B37" s="31">
        <v>2</v>
      </c>
      <c r="C37" s="34" t="s">
        <v>76</v>
      </c>
      <c r="D37" s="34"/>
      <c r="E37" s="34"/>
      <c r="F37" s="34"/>
      <c r="R37" s="22" t="s">
        <v>77</v>
      </c>
    </row>
    <row r="38" spans="2:18" ht="15">
      <c r="B38" s="31">
        <v>3</v>
      </c>
      <c r="C38" s="34" t="s">
        <v>78</v>
      </c>
      <c r="D38" s="34"/>
      <c r="E38" s="34"/>
      <c r="F38" s="34"/>
      <c r="R38" s="22" t="s">
        <v>79</v>
      </c>
    </row>
    <row r="39" spans="2:18" ht="15">
      <c r="B39" s="31">
        <v>4</v>
      </c>
      <c r="C39" s="34" t="s">
        <v>80</v>
      </c>
      <c r="D39" s="34"/>
      <c r="E39" s="34"/>
      <c r="F39" s="34"/>
      <c r="R39" s="22" t="s">
        <v>81</v>
      </c>
    </row>
    <row r="40" spans="2:18" ht="15">
      <c r="B40" s="31">
        <v>5</v>
      </c>
      <c r="C40" s="34" t="s">
        <v>82</v>
      </c>
      <c r="D40" s="34"/>
      <c r="E40" s="34"/>
      <c r="F40" s="34"/>
      <c r="R40" s="22" t="s">
        <v>83</v>
      </c>
    </row>
    <row r="41" spans="2:6" ht="15">
      <c r="B41" s="31">
        <v>6</v>
      </c>
      <c r="C41" s="34" t="s">
        <v>84</v>
      </c>
      <c r="D41" s="34"/>
      <c r="E41" s="34"/>
      <c r="F41" s="34"/>
    </row>
    <row r="42" spans="2:19" ht="15.75">
      <c r="B42" s="31">
        <v>7</v>
      </c>
      <c r="C42" s="34" t="s">
        <v>85</v>
      </c>
      <c r="D42" s="34"/>
      <c r="E42" s="34"/>
      <c r="F42" s="34"/>
      <c r="P42" s="35"/>
      <c r="Q42" s="35"/>
      <c r="R42" s="35"/>
      <c r="S42" s="35"/>
    </row>
    <row r="43" spans="2:20" ht="15.75" customHeight="1">
      <c r="B43" s="31">
        <v>8</v>
      </c>
      <c r="C43" s="34" t="s">
        <v>86</v>
      </c>
      <c r="D43" s="34"/>
      <c r="E43" s="34"/>
      <c r="F43" s="34"/>
      <c r="P43" s="35"/>
      <c r="Q43" s="35"/>
      <c r="R43" s="35"/>
      <c r="S43" s="35"/>
      <c r="T43" s="35"/>
    </row>
    <row r="44" spans="2:20" ht="15.75" customHeight="1">
      <c r="B44" s="31">
        <v>9</v>
      </c>
      <c r="C44" s="34" t="s">
        <v>87</v>
      </c>
      <c r="D44" s="34"/>
      <c r="E44" s="34"/>
      <c r="F44" s="34"/>
      <c r="P44" s="35"/>
      <c r="Q44" s="35"/>
      <c r="R44" s="35"/>
      <c r="S44" s="35"/>
      <c r="T44" s="35"/>
    </row>
    <row r="45" spans="2:20" ht="15.75" customHeight="1">
      <c r="B45" s="31">
        <v>10</v>
      </c>
      <c r="C45" s="34" t="s">
        <v>88</v>
      </c>
      <c r="D45" s="34"/>
      <c r="E45" s="34"/>
      <c r="F45" s="34"/>
      <c r="P45" s="35"/>
      <c r="Q45" s="35"/>
      <c r="R45" s="35"/>
      <c r="S45" s="35"/>
      <c r="T45" s="35"/>
    </row>
    <row r="46" spans="2:20" ht="15.75" customHeight="1">
      <c r="B46" s="31">
        <v>11</v>
      </c>
      <c r="C46" s="34" t="s">
        <v>89</v>
      </c>
      <c r="D46" s="34"/>
      <c r="E46" s="34"/>
      <c r="F46" s="34"/>
      <c r="P46" s="35"/>
      <c r="Q46" s="35"/>
      <c r="R46" s="35"/>
      <c r="S46" s="35"/>
      <c r="T46" s="35"/>
    </row>
    <row r="48" spans="2:16" ht="15" customHeight="1">
      <c r="B48" s="36" t="s">
        <v>90</v>
      </c>
      <c r="C48" s="36" t="s">
        <v>91</v>
      </c>
      <c r="D48" s="36"/>
      <c r="E48" s="36"/>
      <c r="H48" s="36" t="s">
        <v>90</v>
      </c>
      <c r="I48" s="36" t="s">
        <v>92</v>
      </c>
      <c r="J48" s="36"/>
      <c r="K48" s="36"/>
      <c r="P48" s="36"/>
    </row>
    <row r="49" spans="2:16" ht="15">
      <c r="B49" s="37"/>
      <c r="C49" s="38" t="s">
        <v>7</v>
      </c>
      <c r="D49" s="38"/>
      <c r="E49" s="38"/>
      <c r="H49" s="37"/>
      <c r="I49" s="39" t="s">
        <v>7</v>
      </c>
      <c r="J49" s="39"/>
      <c r="K49" s="39"/>
      <c r="M49" s="36" t="s">
        <v>90</v>
      </c>
      <c r="N49" s="36" t="s">
        <v>93</v>
      </c>
      <c r="O49" s="36"/>
      <c r="P49" s="40"/>
    </row>
    <row r="50" spans="2:16" ht="15.75" customHeight="1">
      <c r="B50" s="37">
        <v>1</v>
      </c>
      <c r="C50" s="39" t="s">
        <v>94</v>
      </c>
      <c r="D50" s="39"/>
      <c r="E50" s="39"/>
      <c r="H50" s="31">
        <v>1</v>
      </c>
      <c r="I50" s="39" t="s">
        <v>95</v>
      </c>
      <c r="J50" s="39"/>
      <c r="K50" s="39"/>
      <c r="M50" s="37"/>
      <c r="N50" s="40" t="s">
        <v>7</v>
      </c>
      <c r="O50" s="40"/>
      <c r="P50" s="39"/>
    </row>
    <row r="51" spans="2:16" ht="15.75" customHeight="1">
      <c r="B51" s="37">
        <v>2</v>
      </c>
      <c r="C51" s="39" t="s">
        <v>96</v>
      </c>
      <c r="D51" s="39"/>
      <c r="E51" s="39"/>
      <c r="H51" s="31">
        <v>2</v>
      </c>
      <c r="I51" s="39" t="s">
        <v>97</v>
      </c>
      <c r="J51" s="39"/>
      <c r="K51" s="39"/>
      <c r="M51" s="37">
        <v>1</v>
      </c>
      <c r="N51" s="40" t="s">
        <v>98</v>
      </c>
      <c r="O51" s="39"/>
      <c r="P51" s="40"/>
    </row>
    <row r="52" spans="2:16" ht="15.75" customHeight="1">
      <c r="B52" s="37">
        <v>3</v>
      </c>
      <c r="C52" s="39" t="s">
        <v>99</v>
      </c>
      <c r="D52" s="39"/>
      <c r="E52" s="39"/>
      <c r="H52" s="31">
        <v>3</v>
      </c>
      <c r="I52" s="39" t="s">
        <v>100</v>
      </c>
      <c r="J52" s="39"/>
      <c r="K52" s="39"/>
      <c r="M52" s="37">
        <v>2</v>
      </c>
      <c r="N52" s="40" t="s">
        <v>101</v>
      </c>
      <c r="O52" s="40"/>
      <c r="P52" s="41"/>
    </row>
    <row r="53" spans="2:16" ht="15.75" customHeight="1">
      <c r="B53" s="37">
        <v>4</v>
      </c>
      <c r="C53" s="39" t="s">
        <v>102</v>
      </c>
      <c r="D53" s="39"/>
      <c r="E53" s="39"/>
      <c r="H53" s="31">
        <v>4</v>
      </c>
      <c r="I53" s="34" t="s">
        <v>103</v>
      </c>
      <c r="J53" s="34"/>
      <c r="K53" s="34"/>
      <c r="M53" s="37">
        <v>3</v>
      </c>
      <c r="N53" s="42" t="s">
        <v>104</v>
      </c>
      <c r="O53" s="43"/>
      <c r="P53" s="40"/>
    </row>
    <row r="54" spans="2:16" ht="15.75" customHeight="1">
      <c r="B54" s="37">
        <v>5</v>
      </c>
      <c r="C54" s="39" t="s">
        <v>105</v>
      </c>
      <c r="D54" s="39"/>
      <c r="E54" s="39"/>
      <c r="H54" s="31">
        <v>5</v>
      </c>
      <c r="I54" s="34" t="s">
        <v>106</v>
      </c>
      <c r="J54" s="34"/>
      <c r="K54" s="34"/>
      <c r="M54" s="37">
        <v>4</v>
      </c>
      <c r="N54" s="40" t="s">
        <v>107</v>
      </c>
      <c r="O54" s="40"/>
      <c r="P54" s="44"/>
    </row>
    <row r="55" spans="2:16" ht="15.75" customHeight="1">
      <c r="B55" s="37">
        <v>6</v>
      </c>
      <c r="C55" s="39" t="s">
        <v>108</v>
      </c>
      <c r="D55" s="39"/>
      <c r="E55" s="39"/>
      <c r="H55" s="31">
        <v>6</v>
      </c>
      <c r="I55" s="39" t="s">
        <v>109</v>
      </c>
      <c r="J55" s="39"/>
      <c r="K55" s="39"/>
      <c r="M55" s="37">
        <v>5</v>
      </c>
      <c r="N55" s="44" t="s">
        <v>110</v>
      </c>
      <c r="O55" s="44"/>
      <c r="P55" s="45"/>
    </row>
    <row r="56" spans="2:16" ht="15">
      <c r="B56" s="37">
        <v>7</v>
      </c>
      <c r="C56" s="39" t="s">
        <v>111</v>
      </c>
      <c r="D56" s="39"/>
      <c r="E56" s="39"/>
      <c r="H56" s="31">
        <v>7</v>
      </c>
      <c r="I56" s="39" t="s">
        <v>112</v>
      </c>
      <c r="J56" s="39"/>
      <c r="K56" s="39"/>
      <c r="M56" s="37">
        <v>6</v>
      </c>
      <c r="N56" s="46" t="s">
        <v>111</v>
      </c>
      <c r="O56" s="47"/>
      <c r="P56" s="48"/>
    </row>
    <row r="57" spans="8:16" ht="15">
      <c r="H57" s="49">
        <v>8</v>
      </c>
      <c r="I57" s="39" t="s">
        <v>113</v>
      </c>
      <c r="J57" s="39"/>
      <c r="K57" s="39"/>
      <c r="M57" s="50"/>
      <c r="N57" s="51"/>
      <c r="O57" s="48"/>
      <c r="P57" s="51"/>
    </row>
    <row r="58" spans="2:16" ht="15">
      <c r="B58" s="52" t="s">
        <v>70</v>
      </c>
      <c r="C58" s="52" t="s">
        <v>114</v>
      </c>
      <c r="D58" s="52"/>
      <c r="E58" s="52"/>
      <c r="H58" s="49">
        <v>9</v>
      </c>
      <c r="I58" s="39" t="s">
        <v>115</v>
      </c>
      <c r="J58" s="39"/>
      <c r="K58" s="39"/>
      <c r="M58" s="50"/>
      <c r="N58" s="51"/>
      <c r="O58" s="51"/>
      <c r="P58" s="48"/>
    </row>
    <row r="59" spans="2:16" ht="15">
      <c r="B59" s="53"/>
      <c r="C59" s="39" t="s">
        <v>7</v>
      </c>
      <c r="D59" s="39"/>
      <c r="E59" s="39"/>
      <c r="H59" s="49">
        <v>10</v>
      </c>
      <c r="I59" s="34" t="s">
        <v>116</v>
      </c>
      <c r="J59" s="34"/>
      <c r="K59" s="34"/>
      <c r="M59" s="54"/>
      <c r="N59" s="51"/>
      <c r="O59" s="48"/>
      <c r="P59" s="51"/>
    </row>
    <row r="60" spans="2:16" ht="15">
      <c r="B60" s="37">
        <v>1</v>
      </c>
      <c r="C60" s="39" t="s">
        <v>117</v>
      </c>
      <c r="D60" s="39"/>
      <c r="E60" s="39"/>
      <c r="H60" s="49">
        <v>11</v>
      </c>
      <c r="I60" s="34" t="s">
        <v>118</v>
      </c>
      <c r="J60" s="34"/>
      <c r="K60" s="34"/>
      <c r="M60" s="54"/>
      <c r="N60" s="51"/>
      <c r="O60" s="51"/>
      <c r="P60" s="5"/>
    </row>
    <row r="61" spans="2:15" ht="15">
      <c r="B61" s="37">
        <v>2</v>
      </c>
      <c r="C61" s="39" t="s">
        <v>119</v>
      </c>
      <c r="D61" s="39"/>
      <c r="E61" s="39"/>
      <c r="H61" s="31">
        <v>12</v>
      </c>
      <c r="I61" s="34" t="s">
        <v>120</v>
      </c>
      <c r="J61" s="34"/>
      <c r="K61" s="34"/>
      <c r="M61" s="5"/>
      <c r="N61" s="5"/>
      <c r="O61" s="5"/>
    </row>
    <row r="62" spans="2:11" ht="15">
      <c r="B62" s="37">
        <v>3</v>
      </c>
      <c r="C62" s="39" t="s">
        <v>121</v>
      </c>
      <c r="D62" s="39"/>
      <c r="E62" s="39"/>
      <c r="H62" s="31">
        <v>13</v>
      </c>
      <c r="I62" s="34" t="s">
        <v>122</v>
      </c>
      <c r="J62" s="34"/>
      <c r="K62" s="34"/>
    </row>
    <row r="63" spans="2:11" ht="15">
      <c r="B63" s="37">
        <v>4</v>
      </c>
      <c r="C63" s="39" t="s">
        <v>123</v>
      </c>
      <c r="D63" s="39"/>
      <c r="E63" s="39"/>
      <c r="H63" s="31">
        <v>14</v>
      </c>
      <c r="I63" s="34" t="s">
        <v>124</v>
      </c>
      <c r="J63" s="34"/>
      <c r="K63" s="34"/>
    </row>
    <row r="64" spans="2:11" ht="15">
      <c r="B64" s="37">
        <v>5</v>
      </c>
      <c r="C64" s="39" t="s">
        <v>125</v>
      </c>
      <c r="D64" s="39"/>
      <c r="E64" s="39"/>
      <c r="H64" s="31">
        <v>15</v>
      </c>
      <c r="I64" s="34" t="s">
        <v>126</v>
      </c>
      <c r="J64" s="34"/>
      <c r="K64" s="34"/>
    </row>
    <row r="65" spans="2:11" ht="15">
      <c r="B65" s="55">
        <v>6</v>
      </c>
      <c r="C65" s="39" t="s">
        <v>127</v>
      </c>
      <c r="D65" s="39"/>
      <c r="E65" s="39"/>
      <c r="H65" s="49">
        <v>16</v>
      </c>
      <c r="I65" s="34" t="s">
        <v>128</v>
      </c>
      <c r="J65" s="34"/>
      <c r="K65" s="34"/>
    </row>
    <row r="66" spans="2:11" ht="15">
      <c r="B66" s="55">
        <v>7</v>
      </c>
      <c r="C66" s="39" t="s">
        <v>129</v>
      </c>
      <c r="D66" s="39"/>
      <c r="E66" s="39"/>
      <c r="H66" s="49">
        <v>17</v>
      </c>
      <c r="I66" s="22" t="s">
        <v>130</v>
      </c>
      <c r="J66" s="22"/>
      <c r="K66" s="22"/>
    </row>
    <row r="67" spans="2:11" ht="15">
      <c r="B67" s="55">
        <v>8</v>
      </c>
      <c r="C67" s="39" t="s">
        <v>111</v>
      </c>
      <c r="D67" s="39"/>
      <c r="E67" s="39"/>
      <c r="H67" s="49">
        <v>18</v>
      </c>
      <c r="I67" s="34" t="s">
        <v>131</v>
      </c>
      <c r="J67" s="34"/>
      <c r="K67" s="34"/>
    </row>
  </sheetData>
  <sheetProtection selectLockedCells="1" selectUnlockedCells="1"/>
  <mergeCells count="106">
    <mergeCell ref="T1:AA1"/>
    <mergeCell ref="C2:J2"/>
    <mergeCell ref="M2:P2"/>
    <mergeCell ref="T2:AA2"/>
    <mergeCell ref="C3:J3"/>
    <mergeCell ref="N3:P3"/>
    <mergeCell ref="T3:AA3"/>
    <mergeCell ref="C4:J4"/>
    <mergeCell ref="N4:P4"/>
    <mergeCell ref="T4:AA4"/>
    <mergeCell ref="C5:J5"/>
    <mergeCell ref="N5:P5"/>
    <mergeCell ref="T5:AA5"/>
    <mergeCell ref="C6:J6"/>
    <mergeCell ref="N6:P6"/>
    <mergeCell ref="T6:AA6"/>
    <mergeCell ref="C7:J7"/>
    <mergeCell ref="N7:P7"/>
    <mergeCell ref="T7:AA7"/>
    <mergeCell ref="C8:J8"/>
    <mergeCell ref="N8:P8"/>
    <mergeCell ref="T8:AA8"/>
    <mergeCell ref="C9:J9"/>
    <mergeCell ref="T9:AA9"/>
    <mergeCell ref="C10:J10"/>
    <mergeCell ref="T10:AA10"/>
    <mergeCell ref="C11:J11"/>
    <mergeCell ref="T11:AA11"/>
    <mergeCell ref="C12:J12"/>
    <mergeCell ref="T12:AA12"/>
    <mergeCell ref="C13:J13"/>
    <mergeCell ref="T13:AA13"/>
    <mergeCell ref="C14:J14"/>
    <mergeCell ref="T14:AA14"/>
    <mergeCell ref="C15:J15"/>
    <mergeCell ref="C17:J17"/>
    <mergeCell ref="N17:O17"/>
    <mergeCell ref="C18:J18"/>
    <mergeCell ref="N18:O18"/>
    <mergeCell ref="C19:J19"/>
    <mergeCell ref="N19:O19"/>
    <mergeCell ref="C20:J20"/>
    <mergeCell ref="N20:O20"/>
    <mergeCell ref="C21:J21"/>
    <mergeCell ref="N21:O21"/>
    <mergeCell ref="C22:J22"/>
    <mergeCell ref="N22:O22"/>
    <mergeCell ref="C23:J23"/>
    <mergeCell ref="C24:J24"/>
    <mergeCell ref="C25:J25"/>
    <mergeCell ref="C26:J26"/>
    <mergeCell ref="C27:J27"/>
    <mergeCell ref="C28:J28"/>
    <mergeCell ref="C29:J29"/>
    <mergeCell ref="C30:J30"/>
    <mergeCell ref="C31:J31"/>
    <mergeCell ref="C32:J32"/>
    <mergeCell ref="C34:F34"/>
    <mergeCell ref="C35:F35"/>
    <mergeCell ref="C36:F36"/>
    <mergeCell ref="C37:F37"/>
    <mergeCell ref="C38:F38"/>
    <mergeCell ref="C39:F39"/>
    <mergeCell ref="C40:F40"/>
    <mergeCell ref="C41:F41"/>
    <mergeCell ref="C42:F42"/>
    <mergeCell ref="C43:F43"/>
    <mergeCell ref="C44:F44"/>
    <mergeCell ref="C45:F45"/>
    <mergeCell ref="C46:F46"/>
    <mergeCell ref="C48:E48"/>
    <mergeCell ref="I48:K48"/>
    <mergeCell ref="I49:K49"/>
    <mergeCell ref="C50:E50"/>
    <mergeCell ref="I50:K50"/>
    <mergeCell ref="C51:E51"/>
    <mergeCell ref="I51:K51"/>
    <mergeCell ref="C52:E52"/>
    <mergeCell ref="I52:K52"/>
    <mergeCell ref="I53:K53"/>
    <mergeCell ref="C54:E54"/>
    <mergeCell ref="I54:K54"/>
    <mergeCell ref="C55:E55"/>
    <mergeCell ref="I55:K55"/>
    <mergeCell ref="C56:E56"/>
    <mergeCell ref="I56:K56"/>
    <mergeCell ref="I57:K57"/>
    <mergeCell ref="C58:E58"/>
    <mergeCell ref="I58:K58"/>
    <mergeCell ref="C59:E59"/>
    <mergeCell ref="I59:K59"/>
    <mergeCell ref="C60:E60"/>
    <mergeCell ref="I60:K60"/>
    <mergeCell ref="C61:E61"/>
    <mergeCell ref="I61:K61"/>
    <mergeCell ref="C62:E62"/>
    <mergeCell ref="I62:K62"/>
    <mergeCell ref="C63:E63"/>
    <mergeCell ref="I63:K63"/>
    <mergeCell ref="C64:E64"/>
    <mergeCell ref="I64:K64"/>
    <mergeCell ref="C65:E65"/>
    <mergeCell ref="I65:K65"/>
    <mergeCell ref="C66:E66"/>
    <mergeCell ref="C67:E67"/>
    <mergeCell ref="I67:K6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K241"/>
  <sheetViews>
    <sheetView view="pageBreakPreview" zoomScaleSheetLayoutView="100" workbookViewId="0" topLeftCell="A1">
      <selection activeCell="D2" sqref="D2"/>
    </sheetView>
  </sheetViews>
  <sheetFormatPr defaultColWidth="9.140625" defaultRowHeight="15"/>
  <cols>
    <col min="1" max="1" width="10.7109375" style="56" customWidth="1"/>
    <col min="2" max="2" width="5.140625" style="56" customWidth="1"/>
    <col min="3" max="3" width="14.421875" style="57" customWidth="1"/>
    <col min="4" max="4" width="26.421875" style="56" customWidth="1"/>
    <col min="5" max="5" width="12.28125" style="56" customWidth="1"/>
    <col min="6" max="6" width="19.7109375" style="56" customWidth="1"/>
    <col min="7" max="7" width="9.7109375" style="56" customWidth="1"/>
    <col min="8" max="16384" width="9.140625" style="56" customWidth="1"/>
  </cols>
  <sheetData>
    <row r="1" spans="2:7" ht="59.25" customHeight="1">
      <c r="B1" s="56" t="s">
        <v>132</v>
      </c>
      <c r="C1" s="57" t="s">
        <v>133</v>
      </c>
      <c r="D1" s="56" t="s">
        <v>134</v>
      </c>
      <c r="E1" s="56" t="s">
        <v>135</v>
      </c>
      <c r="F1" s="56" t="s">
        <v>136</v>
      </c>
      <c r="G1" s="56" t="s">
        <v>137</v>
      </c>
    </row>
    <row r="2" spans="2:11" ht="15">
      <c r="B2" s="56" t="s">
        <v>138</v>
      </c>
      <c r="C2" s="57" t="s">
        <v>139</v>
      </c>
      <c r="D2" s="56" t="s">
        <v>140</v>
      </c>
      <c r="E2" s="56">
        <v>10001</v>
      </c>
      <c r="F2" s="56" t="s">
        <v>141</v>
      </c>
      <c r="G2" s="56">
        <v>24.63</v>
      </c>
      <c r="K2" s="56" t="s">
        <v>142</v>
      </c>
    </row>
    <row r="3" spans="2:11" ht="15">
      <c r="B3" s="56" t="s">
        <v>138</v>
      </c>
      <c r="C3" s="57" t="s">
        <v>139</v>
      </c>
      <c r="D3" s="56" t="s">
        <v>143</v>
      </c>
      <c r="E3" s="56">
        <v>10002</v>
      </c>
      <c r="F3" s="56" t="s">
        <v>144</v>
      </c>
      <c r="G3" s="56">
        <v>10.92</v>
      </c>
      <c r="K3" s="56" t="s">
        <v>145</v>
      </c>
    </row>
    <row r="4" spans="2:11" ht="15">
      <c r="B4" s="56" t="s">
        <v>138</v>
      </c>
      <c r="C4" s="57" t="s">
        <v>139</v>
      </c>
      <c r="D4" s="56" t="s">
        <v>146</v>
      </c>
      <c r="E4" s="56">
        <v>10003</v>
      </c>
      <c r="F4" s="56" t="s">
        <v>147</v>
      </c>
      <c r="G4" s="56">
        <v>16.3</v>
      </c>
      <c r="K4" s="56" t="s">
        <v>148</v>
      </c>
    </row>
    <row r="5" spans="2:11" ht="15">
      <c r="B5" s="56" t="s">
        <v>138</v>
      </c>
      <c r="C5" s="57" t="s">
        <v>139</v>
      </c>
      <c r="D5" s="56" t="s">
        <v>149</v>
      </c>
      <c r="E5" s="56">
        <v>10004</v>
      </c>
      <c r="F5" s="56" t="s">
        <v>141</v>
      </c>
      <c r="G5" s="56">
        <v>4.44</v>
      </c>
      <c r="K5" s="56" t="s">
        <v>150</v>
      </c>
    </row>
    <row r="6" spans="2:7" ht="15">
      <c r="B6" s="56" t="s">
        <v>138</v>
      </c>
      <c r="C6" s="57" t="s">
        <v>139</v>
      </c>
      <c r="D6" s="56" t="s">
        <v>151</v>
      </c>
      <c r="E6" s="56">
        <v>10005</v>
      </c>
      <c r="F6" s="56" t="s">
        <v>152</v>
      </c>
      <c r="G6" s="56">
        <v>76.24</v>
      </c>
    </row>
    <row r="7" spans="2:7" ht="15">
      <c r="B7" s="56" t="s">
        <v>138</v>
      </c>
      <c r="C7" s="57" t="s">
        <v>139</v>
      </c>
      <c r="D7" s="56" t="s">
        <v>153</v>
      </c>
      <c r="E7" s="56">
        <v>10006</v>
      </c>
      <c r="F7" s="56" t="s">
        <v>152</v>
      </c>
      <c r="G7" s="56">
        <v>16.94</v>
      </c>
    </row>
    <row r="8" spans="2:7" ht="15">
      <c r="B8" s="56" t="s">
        <v>138</v>
      </c>
      <c r="C8" s="57" t="s">
        <v>139</v>
      </c>
      <c r="D8" s="56" t="s">
        <v>154</v>
      </c>
      <c r="E8" s="56">
        <v>10007</v>
      </c>
      <c r="F8" s="56" t="s">
        <v>144</v>
      </c>
      <c r="G8" s="56">
        <v>9.88</v>
      </c>
    </row>
    <row r="9" spans="2:7" ht="15">
      <c r="B9" s="56" t="s">
        <v>138</v>
      </c>
      <c r="C9" s="57" t="s">
        <v>139</v>
      </c>
      <c r="D9" s="56" t="s">
        <v>155</v>
      </c>
      <c r="E9" s="56">
        <v>10008</v>
      </c>
      <c r="F9" s="56" t="s">
        <v>152</v>
      </c>
      <c r="G9" s="56">
        <v>23.41</v>
      </c>
    </row>
    <row r="10" spans="2:7" ht="15">
      <c r="B10" s="56" t="s">
        <v>138</v>
      </c>
      <c r="C10" s="57" t="s">
        <v>139</v>
      </c>
      <c r="D10" s="56" t="s">
        <v>156</v>
      </c>
      <c r="E10" s="56">
        <v>10009</v>
      </c>
      <c r="F10" s="56" t="s">
        <v>141</v>
      </c>
      <c r="G10" s="56">
        <v>25.97</v>
      </c>
    </row>
    <row r="11" spans="2:7" ht="15">
      <c r="B11" s="56" t="s">
        <v>138</v>
      </c>
      <c r="C11" s="57" t="s">
        <v>139</v>
      </c>
      <c r="D11" s="56" t="s">
        <v>157</v>
      </c>
      <c r="E11" s="56">
        <v>10010</v>
      </c>
      <c r="F11" s="56" t="s">
        <v>144</v>
      </c>
      <c r="G11" s="56">
        <v>8.46</v>
      </c>
    </row>
    <row r="12" spans="2:7" ht="15">
      <c r="B12" s="56" t="s">
        <v>138</v>
      </c>
      <c r="C12" s="57" t="s">
        <v>139</v>
      </c>
      <c r="D12" s="56" t="s">
        <v>158</v>
      </c>
      <c r="E12" s="56">
        <v>10011</v>
      </c>
      <c r="F12" s="56" t="s">
        <v>152</v>
      </c>
      <c r="G12" s="56">
        <v>28.06</v>
      </c>
    </row>
    <row r="13" spans="2:7" ht="15">
      <c r="B13" s="56" t="s">
        <v>138</v>
      </c>
      <c r="C13" s="57" t="s">
        <v>139</v>
      </c>
      <c r="D13" s="56" t="s">
        <v>159</v>
      </c>
      <c r="E13" s="56">
        <v>10012</v>
      </c>
      <c r="F13" s="56" t="s">
        <v>152</v>
      </c>
      <c r="G13" s="56">
        <v>8.07</v>
      </c>
    </row>
    <row r="14" spans="2:7" ht="15">
      <c r="B14" s="56" t="s">
        <v>138</v>
      </c>
      <c r="C14" s="57" t="s">
        <v>139</v>
      </c>
      <c r="D14" s="56" t="s">
        <v>160</v>
      </c>
      <c r="E14" s="56">
        <v>10013</v>
      </c>
      <c r="F14" s="56" t="s">
        <v>152</v>
      </c>
      <c r="G14" s="56">
        <v>29.46</v>
      </c>
    </row>
    <row r="15" spans="2:7" ht="15">
      <c r="B15" s="56" t="s">
        <v>138</v>
      </c>
      <c r="C15" s="57" t="s">
        <v>139</v>
      </c>
      <c r="D15" s="56" t="s">
        <v>161</v>
      </c>
      <c r="E15" s="56">
        <v>10014</v>
      </c>
      <c r="F15" s="56" t="s">
        <v>141</v>
      </c>
      <c r="G15" s="56">
        <v>30.28</v>
      </c>
    </row>
    <row r="16" spans="2:7" ht="15">
      <c r="B16" s="56" t="s">
        <v>138</v>
      </c>
      <c r="C16" s="57" t="s">
        <v>139</v>
      </c>
      <c r="D16" s="56" t="s">
        <v>162</v>
      </c>
      <c r="E16" s="56">
        <v>10015</v>
      </c>
      <c r="F16" s="56" t="s">
        <v>144</v>
      </c>
      <c r="G16" s="56">
        <v>12.01</v>
      </c>
    </row>
    <row r="17" spans="2:7" ht="15">
      <c r="B17" s="56" t="s">
        <v>138</v>
      </c>
      <c r="C17" s="57" t="s">
        <v>139</v>
      </c>
      <c r="D17" s="56" t="s">
        <v>163</v>
      </c>
      <c r="E17" s="56">
        <v>10016</v>
      </c>
      <c r="F17" s="56" t="s">
        <v>147</v>
      </c>
      <c r="G17" s="56">
        <v>11.29</v>
      </c>
    </row>
    <row r="18" spans="2:7" ht="15">
      <c r="B18" s="56" t="s">
        <v>138</v>
      </c>
      <c r="C18" s="57" t="s">
        <v>139</v>
      </c>
      <c r="D18" s="56" t="s">
        <v>164</v>
      </c>
      <c r="E18" s="56">
        <v>10017</v>
      </c>
      <c r="F18" s="56" t="s">
        <v>141</v>
      </c>
      <c r="G18" s="56">
        <v>20.72</v>
      </c>
    </row>
    <row r="19" spans="2:7" ht="15">
      <c r="B19" s="56" t="s">
        <v>138</v>
      </c>
      <c r="C19" s="57" t="s">
        <v>139</v>
      </c>
      <c r="D19" s="56" t="s">
        <v>165</v>
      </c>
      <c r="E19" s="56">
        <v>10018</v>
      </c>
      <c r="F19" s="56" t="s">
        <v>144</v>
      </c>
      <c r="G19" s="56">
        <v>9.06</v>
      </c>
    </row>
    <row r="20" spans="2:7" ht="15">
      <c r="B20" s="56" t="s">
        <v>138</v>
      </c>
      <c r="C20" s="57" t="s">
        <v>139</v>
      </c>
      <c r="D20" s="56" t="s">
        <v>166</v>
      </c>
      <c r="E20" s="56">
        <v>10019</v>
      </c>
      <c r="F20" s="56" t="s">
        <v>147</v>
      </c>
      <c r="G20" s="56">
        <v>8.01</v>
      </c>
    </row>
    <row r="21" spans="2:7" ht="15">
      <c r="B21" s="56" t="s">
        <v>138</v>
      </c>
      <c r="C21" s="57" t="s">
        <v>139</v>
      </c>
      <c r="D21" s="56" t="s">
        <v>167</v>
      </c>
      <c r="E21" s="56">
        <v>10020</v>
      </c>
      <c r="F21" s="56" t="s">
        <v>152</v>
      </c>
      <c r="G21" s="56">
        <v>11.73</v>
      </c>
    </row>
    <row r="22" spans="2:7" ht="15">
      <c r="B22" s="56" t="s">
        <v>138</v>
      </c>
      <c r="C22" s="57" t="s">
        <v>139</v>
      </c>
      <c r="D22" s="56" t="s">
        <v>168</v>
      </c>
      <c r="E22" s="56">
        <v>10021</v>
      </c>
      <c r="F22" s="56" t="s">
        <v>147</v>
      </c>
      <c r="G22" s="56">
        <v>20.52</v>
      </c>
    </row>
    <row r="23" spans="2:7" ht="15">
      <c r="B23" s="56" t="s">
        <v>138</v>
      </c>
      <c r="C23" s="57" t="s">
        <v>139</v>
      </c>
      <c r="D23" s="56" t="s">
        <v>169</v>
      </c>
      <c r="E23" s="56">
        <v>10022</v>
      </c>
      <c r="F23" s="56" t="s">
        <v>152</v>
      </c>
      <c r="G23" s="56">
        <v>11.26</v>
      </c>
    </row>
    <row r="24" spans="2:7" ht="15">
      <c r="B24" s="56" t="s">
        <v>138</v>
      </c>
      <c r="C24" s="57" t="s">
        <v>139</v>
      </c>
      <c r="D24" s="56" t="s">
        <v>170</v>
      </c>
      <c r="E24" s="56">
        <v>10023</v>
      </c>
      <c r="F24" s="56" t="s">
        <v>152</v>
      </c>
      <c r="G24" s="56">
        <v>16.85</v>
      </c>
    </row>
    <row r="25" spans="2:7" ht="15">
      <c r="B25" s="56" t="s">
        <v>138</v>
      </c>
      <c r="C25" s="57" t="s">
        <v>139</v>
      </c>
      <c r="D25" s="56" t="s">
        <v>171</v>
      </c>
      <c r="E25" s="56">
        <v>10024</v>
      </c>
      <c r="F25" s="56" t="s">
        <v>152</v>
      </c>
      <c r="G25" s="56">
        <v>16.17</v>
      </c>
    </row>
    <row r="26" spans="2:7" ht="15">
      <c r="B26" s="56" t="s">
        <v>138</v>
      </c>
      <c r="C26" s="57" t="s">
        <v>139</v>
      </c>
      <c r="D26" s="56" t="s">
        <v>172</v>
      </c>
      <c r="E26" s="56">
        <v>10025</v>
      </c>
      <c r="F26" s="56" t="s">
        <v>141</v>
      </c>
      <c r="G26" s="56">
        <v>237.17</v>
      </c>
    </row>
    <row r="27" spans="2:7" ht="15">
      <c r="B27" s="56" t="s">
        <v>138</v>
      </c>
      <c r="C27" s="57" t="s">
        <v>139</v>
      </c>
      <c r="D27" s="56" t="s">
        <v>173</v>
      </c>
      <c r="E27" s="56">
        <v>10026</v>
      </c>
      <c r="F27" s="56" t="s">
        <v>152</v>
      </c>
      <c r="G27" s="56">
        <v>18.88</v>
      </c>
    </row>
    <row r="28" spans="2:7" ht="15">
      <c r="B28" s="56" t="s">
        <v>138</v>
      </c>
      <c r="C28" s="57" t="s">
        <v>139</v>
      </c>
      <c r="D28" s="56" t="s">
        <v>174</v>
      </c>
      <c r="E28" s="56">
        <v>10027</v>
      </c>
      <c r="F28" s="56" t="s">
        <v>152</v>
      </c>
      <c r="G28" s="56">
        <v>48</v>
      </c>
    </row>
    <row r="29" spans="2:7" ht="15">
      <c r="B29" s="56" t="s">
        <v>138</v>
      </c>
      <c r="C29" s="57" t="s">
        <v>139</v>
      </c>
      <c r="D29" s="56" t="s">
        <v>175</v>
      </c>
      <c r="E29" s="56">
        <v>10028</v>
      </c>
      <c r="F29" s="56" t="s">
        <v>144</v>
      </c>
      <c r="G29" s="56">
        <v>13.73</v>
      </c>
    </row>
    <row r="30" spans="2:7" ht="15">
      <c r="B30" s="56" t="s">
        <v>138</v>
      </c>
      <c r="C30" s="57" t="s">
        <v>139</v>
      </c>
      <c r="D30" s="56" t="s">
        <v>176</v>
      </c>
      <c r="E30" s="56">
        <v>10029</v>
      </c>
      <c r="F30" s="56" t="s">
        <v>144</v>
      </c>
      <c r="G30" s="56">
        <v>9.77</v>
      </c>
    </row>
    <row r="31" spans="2:7" ht="15">
      <c r="B31" s="56" t="s">
        <v>138</v>
      </c>
      <c r="C31" s="57" t="s">
        <v>139</v>
      </c>
      <c r="D31" s="56" t="s">
        <v>177</v>
      </c>
      <c r="E31" s="56">
        <v>10030</v>
      </c>
      <c r="F31" s="56" t="s">
        <v>152</v>
      </c>
      <c r="G31" s="56">
        <v>11.16</v>
      </c>
    </row>
    <row r="32" spans="2:7" ht="15">
      <c r="B32" s="56" t="s">
        <v>138</v>
      </c>
      <c r="C32" s="57" t="s">
        <v>139</v>
      </c>
      <c r="D32" s="56" t="s">
        <v>178</v>
      </c>
      <c r="E32" s="56">
        <v>10031</v>
      </c>
      <c r="F32" s="56" t="s">
        <v>147</v>
      </c>
      <c r="G32" s="56">
        <v>25.52</v>
      </c>
    </row>
    <row r="33" spans="2:7" ht="15">
      <c r="B33" s="56" t="s">
        <v>138</v>
      </c>
      <c r="C33" s="57" t="s">
        <v>139</v>
      </c>
      <c r="D33" s="56" t="s">
        <v>179</v>
      </c>
      <c r="E33" s="56">
        <v>10032</v>
      </c>
      <c r="F33" s="56" t="s">
        <v>152</v>
      </c>
      <c r="G33" s="56">
        <v>29.29</v>
      </c>
    </row>
    <row r="34" spans="2:7" ht="15">
      <c r="B34" s="56" t="s">
        <v>138</v>
      </c>
      <c r="C34" s="57" t="s">
        <v>139</v>
      </c>
      <c r="D34" s="56" t="s">
        <v>180</v>
      </c>
      <c r="E34" s="56">
        <v>10033</v>
      </c>
      <c r="F34" s="56" t="s">
        <v>141</v>
      </c>
      <c r="G34" s="56">
        <v>16.48</v>
      </c>
    </row>
    <row r="35" spans="2:7" ht="15">
      <c r="B35" s="56" t="s">
        <v>138</v>
      </c>
      <c r="C35" s="57" t="s">
        <v>139</v>
      </c>
      <c r="D35" s="56" t="s">
        <v>181</v>
      </c>
      <c r="E35" s="56">
        <v>10034</v>
      </c>
      <c r="F35" s="56" t="s">
        <v>152</v>
      </c>
      <c r="G35" s="56">
        <v>32.93</v>
      </c>
    </row>
    <row r="36" spans="2:7" ht="15">
      <c r="B36" s="56" t="s">
        <v>138</v>
      </c>
      <c r="C36" s="57" t="s">
        <v>139</v>
      </c>
      <c r="D36" s="56" t="s">
        <v>182</v>
      </c>
      <c r="E36" s="56">
        <v>10035</v>
      </c>
      <c r="F36" s="56" t="s">
        <v>141</v>
      </c>
      <c r="G36" s="56">
        <v>16.26</v>
      </c>
    </row>
    <row r="37" spans="2:7" ht="15">
      <c r="B37" s="56" t="s">
        <v>138</v>
      </c>
      <c r="C37" s="57" t="s">
        <v>139</v>
      </c>
      <c r="D37" s="56" t="s">
        <v>183</v>
      </c>
      <c r="E37" s="56">
        <v>10036</v>
      </c>
      <c r="F37" s="56" t="s">
        <v>152</v>
      </c>
      <c r="G37" s="56">
        <v>13.59</v>
      </c>
    </row>
    <row r="38" spans="2:7" ht="15">
      <c r="B38" s="56" t="s">
        <v>138</v>
      </c>
      <c r="C38" s="57" t="s">
        <v>139</v>
      </c>
      <c r="D38" s="56" t="s">
        <v>184</v>
      </c>
      <c r="E38" s="56">
        <v>10037</v>
      </c>
      <c r="F38" s="56" t="s">
        <v>144</v>
      </c>
      <c r="G38" s="56">
        <v>15.5</v>
      </c>
    </row>
    <row r="39" spans="2:7" ht="15">
      <c r="B39" s="56" t="s">
        <v>138</v>
      </c>
      <c r="C39" s="57" t="s">
        <v>139</v>
      </c>
      <c r="D39" s="56" t="s">
        <v>185</v>
      </c>
      <c r="E39" s="56">
        <v>10038</v>
      </c>
      <c r="F39" s="56" t="s">
        <v>152</v>
      </c>
      <c r="G39" s="56">
        <v>25.88</v>
      </c>
    </row>
    <row r="40" spans="2:7" ht="15">
      <c r="B40" s="56" t="s">
        <v>138</v>
      </c>
      <c r="C40" s="57" t="s">
        <v>139</v>
      </c>
      <c r="D40" s="56" t="s">
        <v>186</v>
      </c>
      <c r="E40" s="56">
        <v>10039</v>
      </c>
      <c r="F40" s="56" t="s">
        <v>152</v>
      </c>
      <c r="G40" s="56">
        <v>47.73</v>
      </c>
    </row>
    <row r="41" spans="2:7" ht="15">
      <c r="B41" s="56" t="s">
        <v>138</v>
      </c>
      <c r="C41" s="57" t="s">
        <v>139</v>
      </c>
      <c r="D41" s="56" t="s">
        <v>187</v>
      </c>
      <c r="E41" s="56">
        <v>10040</v>
      </c>
      <c r="F41" s="56" t="s">
        <v>152</v>
      </c>
      <c r="G41" s="56">
        <v>63.51</v>
      </c>
    </row>
    <row r="42" spans="2:7" ht="15">
      <c r="B42" s="56" t="s">
        <v>138</v>
      </c>
      <c r="C42" s="57" t="s">
        <v>139</v>
      </c>
      <c r="D42" s="56" t="s">
        <v>188</v>
      </c>
      <c r="E42" s="56">
        <v>10041</v>
      </c>
      <c r="F42" s="56" t="s">
        <v>152</v>
      </c>
      <c r="G42" s="56">
        <v>30.71</v>
      </c>
    </row>
    <row r="43" spans="2:7" ht="15">
      <c r="B43" s="56" t="s">
        <v>138</v>
      </c>
      <c r="C43" s="57" t="s">
        <v>139</v>
      </c>
      <c r="D43" s="56" t="s">
        <v>189</v>
      </c>
      <c r="E43" s="56">
        <v>10042</v>
      </c>
      <c r="F43" s="56" t="s">
        <v>152</v>
      </c>
      <c r="G43" s="56">
        <v>16.32</v>
      </c>
    </row>
    <row r="44" spans="2:7" ht="15">
      <c r="B44" s="56" t="s">
        <v>138</v>
      </c>
      <c r="C44" s="57" t="s">
        <v>139</v>
      </c>
      <c r="D44" s="56" t="s">
        <v>190</v>
      </c>
      <c r="E44" s="56">
        <v>10043</v>
      </c>
      <c r="F44" s="56" t="s">
        <v>144</v>
      </c>
      <c r="G44" s="56">
        <v>3.52</v>
      </c>
    </row>
    <row r="45" spans="2:7" ht="15">
      <c r="B45" s="56" t="s">
        <v>138</v>
      </c>
      <c r="C45" s="57" t="s">
        <v>139</v>
      </c>
      <c r="D45" s="56" t="s">
        <v>191</v>
      </c>
      <c r="E45" s="56">
        <v>10044</v>
      </c>
      <c r="F45" s="56" t="s">
        <v>144</v>
      </c>
      <c r="G45" s="56">
        <v>2.5</v>
      </c>
    </row>
    <row r="46" spans="2:7" ht="15">
      <c r="B46" s="56" t="s">
        <v>138</v>
      </c>
      <c r="C46" s="57" t="s">
        <v>139</v>
      </c>
      <c r="D46" s="56" t="s">
        <v>192</v>
      </c>
      <c r="E46" s="56">
        <v>10045</v>
      </c>
      <c r="F46" s="56" t="s">
        <v>152</v>
      </c>
      <c r="G46" s="56">
        <v>16.93</v>
      </c>
    </row>
    <row r="47" spans="2:7" ht="15">
      <c r="B47" s="56" t="s">
        <v>138</v>
      </c>
      <c r="C47" s="57" t="s">
        <v>139</v>
      </c>
      <c r="D47" s="56" t="s">
        <v>193</v>
      </c>
      <c r="E47" s="56">
        <v>10046</v>
      </c>
      <c r="F47" s="56" t="s">
        <v>144</v>
      </c>
      <c r="G47" s="56">
        <v>33.57</v>
      </c>
    </row>
    <row r="48" spans="2:7" ht="15">
      <c r="B48" s="56" t="s">
        <v>138</v>
      </c>
      <c r="C48" s="57" t="s">
        <v>139</v>
      </c>
      <c r="D48" s="56" t="s">
        <v>194</v>
      </c>
      <c r="E48" s="56">
        <v>10047</v>
      </c>
      <c r="F48" s="56" t="s">
        <v>144</v>
      </c>
      <c r="G48" s="56">
        <v>9.77</v>
      </c>
    </row>
    <row r="49" spans="2:7" ht="15">
      <c r="B49" s="56" t="s">
        <v>138</v>
      </c>
      <c r="C49" s="57" t="s">
        <v>139</v>
      </c>
      <c r="D49" s="56" t="s">
        <v>195</v>
      </c>
      <c r="E49" s="56">
        <v>10048</v>
      </c>
      <c r="F49" s="56" t="s">
        <v>152</v>
      </c>
      <c r="G49" s="56">
        <v>104.72</v>
      </c>
    </row>
    <row r="50" spans="2:7" ht="15">
      <c r="B50" s="56" t="s">
        <v>138</v>
      </c>
      <c r="C50" s="57" t="s">
        <v>139</v>
      </c>
      <c r="D50" s="56" t="s">
        <v>196</v>
      </c>
      <c r="E50" s="56">
        <v>10049</v>
      </c>
      <c r="F50" s="56" t="s">
        <v>152</v>
      </c>
      <c r="G50" s="56">
        <v>29.81</v>
      </c>
    </row>
    <row r="51" spans="2:7" ht="15">
      <c r="B51" s="56" t="s">
        <v>138</v>
      </c>
      <c r="C51" s="57" t="s">
        <v>139</v>
      </c>
      <c r="D51" s="56" t="s">
        <v>197</v>
      </c>
      <c r="E51" s="56">
        <v>10050</v>
      </c>
      <c r="F51" s="56" t="s">
        <v>152</v>
      </c>
      <c r="G51" s="56">
        <v>12.8</v>
      </c>
    </row>
    <row r="52" spans="2:7" ht="15">
      <c r="B52" s="56" t="s">
        <v>138</v>
      </c>
      <c r="C52" s="57" t="s">
        <v>139</v>
      </c>
      <c r="D52" s="56" t="s">
        <v>198</v>
      </c>
      <c r="E52" s="56">
        <v>10051</v>
      </c>
      <c r="F52" s="56" t="s">
        <v>152</v>
      </c>
      <c r="G52" s="56">
        <v>47.93</v>
      </c>
    </row>
    <row r="53" spans="2:7" ht="15">
      <c r="B53" s="56" t="s">
        <v>138</v>
      </c>
      <c r="C53" s="57" t="s">
        <v>139</v>
      </c>
      <c r="D53" s="56" t="s">
        <v>199</v>
      </c>
      <c r="E53" s="56">
        <v>10052</v>
      </c>
      <c r="F53" s="56" t="s">
        <v>152</v>
      </c>
      <c r="G53" s="56">
        <v>44.08</v>
      </c>
    </row>
    <row r="54" spans="2:7" ht="30">
      <c r="B54" s="56" t="s">
        <v>138</v>
      </c>
      <c r="C54" s="57" t="s">
        <v>139</v>
      </c>
      <c r="D54" s="56" t="s">
        <v>200</v>
      </c>
      <c r="E54" s="56">
        <v>10053</v>
      </c>
      <c r="F54" s="56" t="s">
        <v>152</v>
      </c>
      <c r="G54" s="56">
        <v>41.56</v>
      </c>
    </row>
    <row r="55" spans="2:7" ht="15">
      <c r="B55" s="56" t="s">
        <v>138</v>
      </c>
      <c r="C55" s="57" t="s">
        <v>139</v>
      </c>
      <c r="D55" s="56" t="s">
        <v>201</v>
      </c>
      <c r="E55" s="56">
        <v>10055</v>
      </c>
      <c r="F55" s="56" t="s">
        <v>141</v>
      </c>
      <c r="G55" s="56">
        <v>10</v>
      </c>
    </row>
    <row r="56" spans="2:7" ht="15">
      <c r="B56" s="56" t="s">
        <v>138</v>
      </c>
      <c r="C56" s="57" t="s">
        <v>139</v>
      </c>
      <c r="D56" s="56" t="s">
        <v>202</v>
      </c>
      <c r="E56" s="56">
        <v>10054</v>
      </c>
      <c r="F56" s="56" t="s">
        <v>144</v>
      </c>
      <c r="G56" s="56">
        <v>2.62</v>
      </c>
    </row>
    <row r="57" spans="2:7" ht="15">
      <c r="B57" s="56" t="s">
        <v>138</v>
      </c>
      <c r="C57" s="57" t="s">
        <v>139</v>
      </c>
      <c r="D57" s="56" t="s">
        <v>203</v>
      </c>
      <c r="E57" s="56">
        <v>10056</v>
      </c>
      <c r="F57" s="56" t="s">
        <v>152</v>
      </c>
      <c r="G57" s="56">
        <v>13.89</v>
      </c>
    </row>
    <row r="58" spans="2:7" ht="15">
      <c r="B58" s="56" t="s">
        <v>138</v>
      </c>
      <c r="C58" s="57" t="s">
        <v>139</v>
      </c>
      <c r="D58" s="56" t="s">
        <v>204</v>
      </c>
      <c r="E58" s="56">
        <v>10065</v>
      </c>
      <c r="F58" s="56" t="s">
        <v>152</v>
      </c>
      <c r="G58" s="56">
        <v>21.69</v>
      </c>
    </row>
    <row r="59" spans="2:7" ht="15">
      <c r="B59" s="56" t="s">
        <v>138</v>
      </c>
      <c r="C59" s="57" t="s">
        <v>139</v>
      </c>
      <c r="D59" s="56" t="s">
        <v>205</v>
      </c>
      <c r="E59" s="56">
        <v>10058</v>
      </c>
      <c r="F59" s="56" t="s">
        <v>141</v>
      </c>
      <c r="G59" s="56">
        <v>25.91</v>
      </c>
    </row>
    <row r="60" spans="2:7" ht="15">
      <c r="B60" s="56" t="s">
        <v>138</v>
      </c>
      <c r="C60" s="57" t="s">
        <v>139</v>
      </c>
      <c r="D60" s="56" t="s">
        <v>206</v>
      </c>
      <c r="E60" s="56">
        <v>10059</v>
      </c>
      <c r="F60" s="56" t="s">
        <v>144</v>
      </c>
      <c r="G60" s="56">
        <v>33.58</v>
      </c>
    </row>
    <row r="61" spans="2:7" ht="15">
      <c r="B61" s="56" t="s">
        <v>138</v>
      </c>
      <c r="C61" s="57" t="s">
        <v>139</v>
      </c>
      <c r="D61" s="56" t="s">
        <v>207</v>
      </c>
      <c r="E61" s="56">
        <v>10060</v>
      </c>
      <c r="F61" s="56" t="s">
        <v>144</v>
      </c>
      <c r="G61" s="56">
        <v>13</v>
      </c>
    </row>
    <row r="62" spans="2:7" ht="15">
      <c r="B62" s="56" t="s">
        <v>138</v>
      </c>
      <c r="C62" s="57" t="s">
        <v>139</v>
      </c>
      <c r="D62" s="56" t="s">
        <v>208</v>
      </c>
      <c r="E62" s="56">
        <v>10061</v>
      </c>
      <c r="F62" s="56" t="s">
        <v>152</v>
      </c>
      <c r="G62" s="56">
        <v>18.82</v>
      </c>
    </row>
    <row r="63" spans="2:7" ht="15">
      <c r="B63" s="56" t="s">
        <v>138</v>
      </c>
      <c r="C63" s="57" t="s">
        <v>139</v>
      </c>
      <c r="D63" s="56" t="s">
        <v>209</v>
      </c>
      <c r="E63" s="56">
        <v>10062</v>
      </c>
      <c r="F63" s="56" t="s">
        <v>152</v>
      </c>
      <c r="G63" s="56">
        <v>9.43</v>
      </c>
    </row>
    <row r="64" spans="2:7" ht="15">
      <c r="B64" s="56" t="s">
        <v>138</v>
      </c>
      <c r="C64" s="57" t="s">
        <v>139</v>
      </c>
      <c r="D64" s="56" t="s">
        <v>210</v>
      </c>
      <c r="E64" s="56">
        <v>10063</v>
      </c>
      <c r="F64" s="56" t="s">
        <v>147</v>
      </c>
      <c r="G64" s="56">
        <v>67.59</v>
      </c>
    </row>
    <row r="65" spans="2:7" ht="15">
      <c r="B65" s="56" t="s">
        <v>138</v>
      </c>
      <c r="C65" s="57" t="s">
        <v>139</v>
      </c>
      <c r="D65" s="56" t="s">
        <v>211</v>
      </c>
      <c r="E65" s="56">
        <v>10064</v>
      </c>
      <c r="F65" s="56" t="s">
        <v>147</v>
      </c>
      <c r="G65" s="56">
        <v>23.62</v>
      </c>
    </row>
    <row r="66" spans="2:7" ht="15">
      <c r="B66" s="56" t="s">
        <v>138</v>
      </c>
      <c r="C66" s="57" t="s">
        <v>139</v>
      </c>
      <c r="D66" s="56" t="s">
        <v>212</v>
      </c>
      <c r="E66" s="56">
        <v>10065</v>
      </c>
      <c r="F66" s="56" t="s">
        <v>152</v>
      </c>
      <c r="G66" s="56">
        <v>5.89</v>
      </c>
    </row>
    <row r="67" spans="2:7" ht="15">
      <c r="B67" s="56" t="s">
        <v>138</v>
      </c>
      <c r="C67" s="57" t="s">
        <v>139</v>
      </c>
      <c r="D67" s="56" t="s">
        <v>213</v>
      </c>
      <c r="E67" s="56">
        <v>10066</v>
      </c>
      <c r="F67" s="56" t="s">
        <v>152</v>
      </c>
      <c r="G67" s="56">
        <v>28.7</v>
      </c>
    </row>
    <row r="68" spans="2:7" ht="15">
      <c r="B68" s="56" t="s">
        <v>138</v>
      </c>
      <c r="C68" s="57" t="s">
        <v>139</v>
      </c>
      <c r="D68" s="56" t="s">
        <v>214</v>
      </c>
      <c r="E68" s="56">
        <v>10067</v>
      </c>
      <c r="F68" s="56" t="s">
        <v>144</v>
      </c>
      <c r="G68" s="56">
        <v>10.85</v>
      </c>
    </row>
    <row r="69" spans="2:7" ht="15">
      <c r="B69" s="56" t="s">
        <v>215</v>
      </c>
      <c r="C69" s="57" t="s">
        <v>216</v>
      </c>
      <c r="D69" s="56" t="s">
        <v>217</v>
      </c>
      <c r="E69" s="56">
        <v>8001</v>
      </c>
      <c r="F69" s="56" t="s">
        <v>152</v>
      </c>
      <c r="G69" s="56">
        <v>14.62</v>
      </c>
    </row>
    <row r="70" spans="2:7" ht="15">
      <c r="B70" s="56" t="s">
        <v>215</v>
      </c>
      <c r="C70" s="57" t="s">
        <v>216</v>
      </c>
      <c r="D70" s="56" t="s">
        <v>218</v>
      </c>
      <c r="E70" s="56">
        <v>8002</v>
      </c>
      <c r="F70" s="56" t="s">
        <v>152</v>
      </c>
      <c r="G70" s="56">
        <v>17.31</v>
      </c>
    </row>
    <row r="71" spans="2:7" ht="15">
      <c r="B71" s="56" t="s">
        <v>215</v>
      </c>
      <c r="C71" s="57" t="s">
        <v>216</v>
      </c>
      <c r="D71" s="56" t="s">
        <v>219</v>
      </c>
      <c r="E71" s="56">
        <v>8003</v>
      </c>
      <c r="F71" s="56" t="s">
        <v>152</v>
      </c>
      <c r="G71" s="56">
        <v>10.07</v>
      </c>
    </row>
    <row r="72" spans="2:7" ht="15">
      <c r="B72" s="56" t="s">
        <v>215</v>
      </c>
      <c r="C72" s="57" t="s">
        <v>216</v>
      </c>
      <c r="D72" s="56" t="s">
        <v>220</v>
      </c>
      <c r="E72" s="56">
        <v>8004</v>
      </c>
      <c r="F72" s="56" t="s">
        <v>152</v>
      </c>
      <c r="G72" s="56">
        <v>10.11</v>
      </c>
    </row>
    <row r="73" spans="2:7" ht="15">
      <c r="B73" s="56" t="s">
        <v>215</v>
      </c>
      <c r="C73" s="57" t="s">
        <v>216</v>
      </c>
      <c r="D73" s="56" t="s">
        <v>221</v>
      </c>
      <c r="E73" s="56">
        <v>8005</v>
      </c>
      <c r="F73" s="56" t="s">
        <v>147</v>
      </c>
      <c r="G73" s="56">
        <v>9.12</v>
      </c>
    </row>
    <row r="74" spans="2:7" ht="15">
      <c r="B74" s="56" t="s">
        <v>215</v>
      </c>
      <c r="C74" s="57" t="s">
        <v>216</v>
      </c>
      <c r="D74" s="56" t="s">
        <v>222</v>
      </c>
      <c r="E74" s="56">
        <v>8006</v>
      </c>
      <c r="F74" s="56" t="s">
        <v>152</v>
      </c>
      <c r="G74" s="56">
        <v>16.12</v>
      </c>
    </row>
    <row r="75" spans="2:7" ht="15">
      <c r="B75" s="56" t="s">
        <v>215</v>
      </c>
      <c r="C75" s="57" t="s">
        <v>216</v>
      </c>
      <c r="D75" s="56" t="s">
        <v>223</v>
      </c>
      <c r="E75" s="56">
        <v>8007</v>
      </c>
      <c r="F75" s="56" t="s">
        <v>152</v>
      </c>
      <c r="G75" s="56">
        <v>22.57</v>
      </c>
    </row>
    <row r="76" spans="2:7" ht="15">
      <c r="B76" s="56" t="s">
        <v>215</v>
      </c>
      <c r="C76" s="57" t="s">
        <v>216</v>
      </c>
      <c r="D76" s="56" t="s">
        <v>224</v>
      </c>
      <c r="E76" s="56">
        <v>8008</v>
      </c>
      <c r="F76" s="56" t="s">
        <v>144</v>
      </c>
      <c r="G76" s="56">
        <v>10.61</v>
      </c>
    </row>
    <row r="77" spans="2:7" ht="15">
      <c r="B77" s="56" t="s">
        <v>215</v>
      </c>
      <c r="C77" s="57" t="s">
        <v>216</v>
      </c>
      <c r="D77" s="56" t="s">
        <v>225</v>
      </c>
      <c r="E77" s="56">
        <v>8009</v>
      </c>
      <c r="F77" s="56" t="s">
        <v>152</v>
      </c>
      <c r="G77" s="56">
        <v>25.92</v>
      </c>
    </row>
    <row r="78" spans="2:7" ht="15">
      <c r="B78" s="56" t="s">
        <v>215</v>
      </c>
      <c r="C78" s="57" t="s">
        <v>216</v>
      </c>
      <c r="D78" s="56" t="s">
        <v>226</v>
      </c>
      <c r="E78" s="56">
        <v>8010</v>
      </c>
      <c r="F78" s="56" t="s">
        <v>147</v>
      </c>
      <c r="G78" s="56">
        <v>23.42</v>
      </c>
    </row>
    <row r="79" spans="2:7" ht="15">
      <c r="B79" s="56" t="s">
        <v>215</v>
      </c>
      <c r="C79" s="57" t="s">
        <v>216</v>
      </c>
      <c r="D79" s="56" t="s">
        <v>227</v>
      </c>
      <c r="E79" s="56">
        <v>8011</v>
      </c>
      <c r="F79" s="56" t="s">
        <v>144</v>
      </c>
      <c r="G79" s="56">
        <v>17.95</v>
      </c>
    </row>
    <row r="80" spans="2:7" ht="15">
      <c r="B80" s="56" t="s">
        <v>215</v>
      </c>
      <c r="C80" s="57" t="s">
        <v>216</v>
      </c>
      <c r="D80" s="56" t="s">
        <v>228</v>
      </c>
      <c r="E80" s="56">
        <v>8012</v>
      </c>
      <c r="F80" s="56" t="s">
        <v>147</v>
      </c>
      <c r="G80" s="56">
        <v>4.47</v>
      </c>
    </row>
    <row r="81" spans="2:7" ht="15">
      <c r="B81" s="56" t="s">
        <v>215</v>
      </c>
      <c r="C81" s="57" t="s">
        <v>216</v>
      </c>
      <c r="D81" s="56" t="s">
        <v>229</v>
      </c>
      <c r="E81" s="56">
        <v>8013</v>
      </c>
      <c r="F81" s="56" t="s">
        <v>152</v>
      </c>
      <c r="G81" s="56">
        <v>16.3</v>
      </c>
    </row>
    <row r="82" spans="2:7" ht="15">
      <c r="B82" s="56" t="s">
        <v>215</v>
      </c>
      <c r="C82" s="57" t="s">
        <v>216</v>
      </c>
      <c r="D82" s="56" t="s">
        <v>230</v>
      </c>
      <c r="E82" s="56">
        <v>8014</v>
      </c>
      <c r="F82" s="56" t="s">
        <v>144</v>
      </c>
      <c r="G82" s="56">
        <v>27.36</v>
      </c>
    </row>
    <row r="83" spans="2:7" ht="15">
      <c r="B83" s="56" t="s">
        <v>215</v>
      </c>
      <c r="C83" s="57" t="s">
        <v>216</v>
      </c>
      <c r="D83" s="56" t="s">
        <v>231</v>
      </c>
      <c r="E83" s="56">
        <v>8015</v>
      </c>
      <c r="F83" s="56" t="s">
        <v>152</v>
      </c>
      <c r="G83" s="56">
        <v>7.85</v>
      </c>
    </row>
    <row r="84" spans="2:7" ht="15">
      <c r="B84" s="56" t="s">
        <v>215</v>
      </c>
      <c r="C84" s="57" t="s">
        <v>216</v>
      </c>
      <c r="D84" s="56" t="s">
        <v>232</v>
      </c>
      <c r="E84" s="56">
        <v>8016</v>
      </c>
      <c r="F84" s="56" t="s">
        <v>152</v>
      </c>
      <c r="G84" s="56">
        <v>33.49</v>
      </c>
    </row>
    <row r="85" spans="2:7" ht="15">
      <c r="B85" s="56" t="s">
        <v>215</v>
      </c>
      <c r="C85" s="57" t="s">
        <v>216</v>
      </c>
      <c r="D85" s="56" t="s">
        <v>233</v>
      </c>
      <c r="E85" s="56">
        <v>8017</v>
      </c>
      <c r="F85" s="56" t="s">
        <v>144</v>
      </c>
      <c r="G85" s="56">
        <v>3.58</v>
      </c>
    </row>
    <row r="86" spans="2:7" ht="15">
      <c r="B86" s="56" t="s">
        <v>215</v>
      </c>
      <c r="C86" s="57" t="s">
        <v>216</v>
      </c>
      <c r="D86" s="56" t="s">
        <v>234</v>
      </c>
      <c r="E86" s="56">
        <v>8018</v>
      </c>
      <c r="F86" s="56" t="s">
        <v>147</v>
      </c>
      <c r="G86" s="56">
        <v>8.87</v>
      </c>
    </row>
    <row r="87" spans="2:7" ht="15">
      <c r="B87" s="56" t="s">
        <v>215</v>
      </c>
      <c r="C87" s="57" t="s">
        <v>216</v>
      </c>
      <c r="D87" s="56" t="s">
        <v>235</v>
      </c>
      <c r="E87" s="56">
        <v>8019</v>
      </c>
      <c r="F87" s="56" t="s">
        <v>147</v>
      </c>
      <c r="G87" s="56">
        <v>13.51</v>
      </c>
    </row>
    <row r="88" spans="2:7" ht="15">
      <c r="B88" s="56" t="s">
        <v>215</v>
      </c>
      <c r="C88" s="57" t="s">
        <v>216</v>
      </c>
      <c r="D88" s="56" t="s">
        <v>236</v>
      </c>
      <c r="E88" s="56">
        <v>8020</v>
      </c>
      <c r="F88" s="56" t="s">
        <v>147</v>
      </c>
      <c r="G88" s="56">
        <v>4.09</v>
      </c>
    </row>
    <row r="89" spans="2:7" ht="15">
      <c r="B89" s="56" t="s">
        <v>215</v>
      </c>
      <c r="C89" s="57" t="s">
        <v>216</v>
      </c>
      <c r="D89" s="56" t="s">
        <v>237</v>
      </c>
      <c r="E89" s="56">
        <v>8021</v>
      </c>
      <c r="F89" s="56" t="s">
        <v>144</v>
      </c>
      <c r="G89" s="56">
        <v>9.5</v>
      </c>
    </row>
    <row r="90" spans="2:7" ht="15">
      <c r="B90" s="56" t="s">
        <v>215</v>
      </c>
      <c r="C90" s="57" t="s">
        <v>216</v>
      </c>
      <c r="D90" s="56" t="s">
        <v>238</v>
      </c>
      <c r="E90" s="56">
        <v>8022</v>
      </c>
      <c r="F90" s="56" t="s">
        <v>144</v>
      </c>
      <c r="G90" s="56">
        <v>3.88</v>
      </c>
    </row>
    <row r="91" spans="2:7" ht="15">
      <c r="B91" s="56" t="s">
        <v>215</v>
      </c>
      <c r="C91" s="57" t="s">
        <v>216</v>
      </c>
      <c r="D91" s="56" t="s">
        <v>239</v>
      </c>
      <c r="E91" s="56">
        <v>8023</v>
      </c>
      <c r="F91" s="56" t="s">
        <v>152</v>
      </c>
      <c r="G91" s="56">
        <v>40.57</v>
      </c>
    </row>
    <row r="92" spans="2:7" ht="15">
      <c r="B92" s="56" t="s">
        <v>215</v>
      </c>
      <c r="C92" s="57" t="s">
        <v>216</v>
      </c>
      <c r="D92" s="56" t="s">
        <v>240</v>
      </c>
      <c r="E92" s="56">
        <v>8024</v>
      </c>
      <c r="F92" s="56" t="s">
        <v>144</v>
      </c>
      <c r="G92" s="56">
        <v>2.55</v>
      </c>
    </row>
    <row r="93" spans="2:7" ht="15">
      <c r="B93" s="56" t="s">
        <v>215</v>
      </c>
      <c r="C93" s="57" t="s">
        <v>216</v>
      </c>
      <c r="D93" s="56" t="s">
        <v>241</v>
      </c>
      <c r="E93" s="56">
        <v>8025</v>
      </c>
      <c r="F93" s="56" t="s">
        <v>147</v>
      </c>
      <c r="G93" s="56">
        <v>8.34</v>
      </c>
    </row>
    <row r="94" spans="2:7" ht="15">
      <c r="B94" s="56" t="s">
        <v>215</v>
      </c>
      <c r="C94" s="57" t="s">
        <v>216</v>
      </c>
      <c r="D94" s="56" t="s">
        <v>242</v>
      </c>
      <c r="E94" s="56">
        <v>8026</v>
      </c>
      <c r="F94" s="56" t="s">
        <v>144</v>
      </c>
      <c r="G94" s="56">
        <v>6.24</v>
      </c>
    </row>
    <row r="95" spans="2:7" ht="15">
      <c r="B95" s="56" t="s">
        <v>215</v>
      </c>
      <c r="C95" s="57" t="s">
        <v>216</v>
      </c>
      <c r="D95" s="56" t="s">
        <v>243</v>
      </c>
      <c r="E95" s="56">
        <v>8027</v>
      </c>
      <c r="F95" s="56" t="s">
        <v>144</v>
      </c>
      <c r="G95" s="56">
        <v>6.71</v>
      </c>
    </row>
    <row r="96" spans="2:7" ht="15">
      <c r="B96" s="56" t="s">
        <v>215</v>
      </c>
      <c r="C96" s="57" t="s">
        <v>216</v>
      </c>
      <c r="D96" s="56" t="s">
        <v>244</v>
      </c>
      <c r="E96" s="56">
        <v>8028</v>
      </c>
      <c r="F96" s="56" t="s">
        <v>147</v>
      </c>
      <c r="G96" s="56">
        <v>11.71</v>
      </c>
    </row>
    <row r="97" spans="2:7" ht="15">
      <c r="B97" s="56" t="s">
        <v>215</v>
      </c>
      <c r="C97" s="57" t="s">
        <v>216</v>
      </c>
      <c r="D97" s="56" t="s">
        <v>245</v>
      </c>
      <c r="E97" s="56">
        <v>8029</v>
      </c>
      <c r="F97" s="56" t="s">
        <v>152</v>
      </c>
      <c r="G97" s="56">
        <v>20.27</v>
      </c>
    </row>
    <row r="98" spans="2:7" ht="15">
      <c r="B98" s="56" t="s">
        <v>215</v>
      </c>
      <c r="C98" s="57" t="s">
        <v>216</v>
      </c>
      <c r="D98" s="56" t="s">
        <v>246</v>
      </c>
      <c r="E98" s="56">
        <v>8030</v>
      </c>
      <c r="F98" s="56" t="s">
        <v>147</v>
      </c>
      <c r="G98" s="56">
        <v>19.81</v>
      </c>
    </row>
    <row r="99" spans="2:7" ht="15">
      <c r="B99" s="56" t="s">
        <v>215</v>
      </c>
      <c r="C99" s="57" t="s">
        <v>216</v>
      </c>
      <c r="D99" s="56" t="s">
        <v>247</v>
      </c>
      <c r="E99" s="56">
        <v>8031</v>
      </c>
      <c r="F99" s="56" t="s">
        <v>144</v>
      </c>
      <c r="G99" s="56">
        <v>45.14</v>
      </c>
    </row>
    <row r="100" spans="2:7" ht="15">
      <c r="B100" s="56" t="s">
        <v>215</v>
      </c>
      <c r="C100" s="57" t="s">
        <v>216</v>
      </c>
      <c r="D100" s="56" t="s">
        <v>248</v>
      </c>
      <c r="E100" s="56">
        <v>8032</v>
      </c>
      <c r="F100" s="56" t="s">
        <v>152</v>
      </c>
      <c r="G100" s="56">
        <v>10.95</v>
      </c>
    </row>
    <row r="101" spans="2:7" ht="15">
      <c r="B101" s="56" t="s">
        <v>215</v>
      </c>
      <c r="C101" s="57" t="s">
        <v>216</v>
      </c>
      <c r="D101" s="56" t="s">
        <v>249</v>
      </c>
      <c r="E101" s="56">
        <v>8033</v>
      </c>
      <c r="F101" s="56" t="s">
        <v>147</v>
      </c>
      <c r="G101" s="56">
        <v>7.92</v>
      </c>
    </row>
    <row r="102" spans="2:7" ht="15">
      <c r="B102" s="56" t="s">
        <v>215</v>
      </c>
      <c r="C102" s="57" t="s">
        <v>216</v>
      </c>
      <c r="D102" s="56" t="s">
        <v>250</v>
      </c>
      <c r="E102" s="56">
        <v>8034</v>
      </c>
      <c r="F102" s="56" t="s">
        <v>152</v>
      </c>
      <c r="G102" s="56">
        <v>30.7</v>
      </c>
    </row>
    <row r="103" spans="2:7" ht="15">
      <c r="B103" s="56" t="s">
        <v>215</v>
      </c>
      <c r="C103" s="57" t="s">
        <v>216</v>
      </c>
      <c r="D103" s="56" t="s">
        <v>251</v>
      </c>
      <c r="E103" s="56">
        <v>8035</v>
      </c>
      <c r="F103" s="56" t="s">
        <v>152</v>
      </c>
      <c r="G103" s="56">
        <v>58.12</v>
      </c>
    </row>
    <row r="104" spans="2:7" ht="15">
      <c r="B104" s="56" t="s">
        <v>215</v>
      </c>
      <c r="C104" s="57" t="s">
        <v>216</v>
      </c>
      <c r="D104" s="56" t="s">
        <v>252</v>
      </c>
      <c r="E104" s="56">
        <v>8036</v>
      </c>
      <c r="F104" s="56" t="s">
        <v>152</v>
      </c>
      <c r="G104" s="56">
        <v>13.72</v>
      </c>
    </row>
    <row r="105" spans="2:7" ht="15">
      <c r="B105" s="56" t="s">
        <v>215</v>
      </c>
      <c r="C105" s="57" t="s">
        <v>216</v>
      </c>
      <c r="D105" s="56" t="s">
        <v>253</v>
      </c>
      <c r="E105" s="56">
        <v>8037</v>
      </c>
      <c r="F105" s="56" t="s">
        <v>152</v>
      </c>
      <c r="G105" s="56">
        <v>10.02</v>
      </c>
    </row>
    <row r="106" spans="2:7" ht="15">
      <c r="B106" s="56" t="s">
        <v>215</v>
      </c>
      <c r="C106" s="57" t="s">
        <v>216</v>
      </c>
      <c r="D106" s="56" t="s">
        <v>254</v>
      </c>
      <c r="E106" s="56">
        <v>8038</v>
      </c>
      <c r="F106" s="56" t="s">
        <v>152</v>
      </c>
      <c r="G106" s="56">
        <v>13.85</v>
      </c>
    </row>
    <row r="107" spans="2:7" ht="15">
      <c r="B107" s="56" t="s">
        <v>215</v>
      </c>
      <c r="C107" s="57" t="s">
        <v>216</v>
      </c>
      <c r="D107" s="56" t="s">
        <v>255</v>
      </c>
      <c r="E107" s="56">
        <v>8039</v>
      </c>
      <c r="F107" s="56" t="s">
        <v>144</v>
      </c>
      <c r="G107" s="56">
        <v>5.53</v>
      </c>
    </row>
    <row r="108" spans="2:7" ht="15">
      <c r="B108" s="56" t="s">
        <v>215</v>
      </c>
      <c r="C108" s="57" t="s">
        <v>216</v>
      </c>
      <c r="D108" s="56" t="s">
        <v>256</v>
      </c>
      <c r="E108" s="56">
        <v>8040</v>
      </c>
      <c r="F108" s="56" t="s">
        <v>152</v>
      </c>
      <c r="G108" s="56">
        <v>20.3</v>
      </c>
    </row>
    <row r="109" spans="2:7" ht="15">
      <c r="B109" s="56" t="s">
        <v>215</v>
      </c>
      <c r="C109" s="57" t="s">
        <v>216</v>
      </c>
      <c r="D109" s="56" t="s">
        <v>257</v>
      </c>
      <c r="E109" s="56">
        <v>8041</v>
      </c>
      <c r="F109" s="56" t="s">
        <v>144</v>
      </c>
      <c r="G109" s="56">
        <v>10.23</v>
      </c>
    </row>
    <row r="110" spans="2:7" ht="15">
      <c r="B110" s="56" t="s">
        <v>215</v>
      </c>
      <c r="C110" s="57" t="s">
        <v>216</v>
      </c>
      <c r="D110" s="56" t="s">
        <v>258</v>
      </c>
      <c r="E110" s="56">
        <v>8042</v>
      </c>
      <c r="F110" s="56" t="s">
        <v>152</v>
      </c>
      <c r="G110" s="56">
        <v>40.5</v>
      </c>
    </row>
    <row r="111" spans="2:7" ht="15">
      <c r="B111" s="56" t="s">
        <v>215</v>
      </c>
      <c r="C111" s="57" t="s">
        <v>216</v>
      </c>
      <c r="D111" s="56" t="s">
        <v>259</v>
      </c>
      <c r="E111" s="56">
        <v>8043</v>
      </c>
      <c r="F111" s="56" t="s">
        <v>152</v>
      </c>
      <c r="G111" s="56">
        <v>55.79</v>
      </c>
    </row>
    <row r="112" spans="2:7" ht="15">
      <c r="B112" s="56" t="s">
        <v>215</v>
      </c>
      <c r="C112" s="57" t="s">
        <v>216</v>
      </c>
      <c r="D112" s="56" t="s">
        <v>260</v>
      </c>
      <c r="E112" s="56">
        <v>8044</v>
      </c>
      <c r="F112" s="56" t="s">
        <v>144</v>
      </c>
      <c r="G112" s="56">
        <v>5.36</v>
      </c>
    </row>
    <row r="113" spans="2:7" ht="15">
      <c r="B113" s="56" t="s">
        <v>215</v>
      </c>
      <c r="C113" s="57" t="s">
        <v>216</v>
      </c>
      <c r="D113" s="56" t="s">
        <v>261</v>
      </c>
      <c r="E113" s="56">
        <v>8045</v>
      </c>
      <c r="F113" s="56" t="s">
        <v>147</v>
      </c>
      <c r="G113" s="56">
        <v>13.32</v>
      </c>
    </row>
    <row r="114" spans="2:7" ht="15">
      <c r="B114" s="56" t="s">
        <v>215</v>
      </c>
      <c r="C114" s="57" t="s">
        <v>216</v>
      </c>
      <c r="D114" s="56" t="s">
        <v>262</v>
      </c>
      <c r="E114" s="56">
        <v>8046</v>
      </c>
      <c r="F114" s="56" t="s">
        <v>152</v>
      </c>
      <c r="G114" s="56">
        <v>27.2</v>
      </c>
    </row>
    <row r="115" spans="2:7" ht="15">
      <c r="B115" s="56" t="s">
        <v>215</v>
      </c>
      <c r="C115" s="57" t="s">
        <v>216</v>
      </c>
      <c r="D115" s="56" t="s">
        <v>263</v>
      </c>
      <c r="E115" s="56">
        <v>8047</v>
      </c>
      <c r="F115" s="56" t="s">
        <v>147</v>
      </c>
      <c r="G115" s="56">
        <v>14.77</v>
      </c>
    </row>
    <row r="116" spans="2:7" ht="15">
      <c r="B116" s="56" t="s">
        <v>215</v>
      </c>
      <c r="C116" s="57" t="s">
        <v>216</v>
      </c>
      <c r="D116" s="56" t="s">
        <v>264</v>
      </c>
      <c r="E116" s="56">
        <v>8048</v>
      </c>
      <c r="F116" s="56" t="s">
        <v>152</v>
      </c>
      <c r="G116" s="56">
        <v>10.83</v>
      </c>
    </row>
    <row r="117" spans="2:7" ht="15">
      <c r="B117" s="56" t="s">
        <v>215</v>
      </c>
      <c r="C117" s="57" t="s">
        <v>216</v>
      </c>
      <c r="D117" s="56" t="s">
        <v>265</v>
      </c>
      <c r="E117" s="56">
        <v>8049</v>
      </c>
      <c r="F117" s="56" t="s">
        <v>152</v>
      </c>
      <c r="G117" s="56">
        <v>37.38</v>
      </c>
    </row>
    <row r="118" spans="2:7" ht="15">
      <c r="B118" s="56" t="s">
        <v>215</v>
      </c>
      <c r="C118" s="57" t="s">
        <v>216</v>
      </c>
      <c r="D118" s="56" t="s">
        <v>266</v>
      </c>
      <c r="E118" s="56">
        <v>8050</v>
      </c>
      <c r="F118" s="56" t="s">
        <v>144</v>
      </c>
      <c r="G118" s="56">
        <v>2.07</v>
      </c>
    </row>
    <row r="119" spans="2:7" ht="15">
      <c r="B119" s="56" t="s">
        <v>215</v>
      </c>
      <c r="C119" s="57" t="s">
        <v>216</v>
      </c>
      <c r="D119" s="56" t="s">
        <v>267</v>
      </c>
      <c r="E119" s="56">
        <v>8051</v>
      </c>
      <c r="F119" s="56" t="s">
        <v>152</v>
      </c>
      <c r="G119" s="56">
        <v>15.31</v>
      </c>
    </row>
    <row r="120" spans="2:7" ht="15">
      <c r="B120" s="56" t="s">
        <v>215</v>
      </c>
      <c r="C120" s="57" t="s">
        <v>216</v>
      </c>
      <c r="D120" s="56" t="s">
        <v>268</v>
      </c>
      <c r="E120" s="56">
        <v>8052</v>
      </c>
      <c r="F120" s="56" t="s">
        <v>144</v>
      </c>
      <c r="G120" s="56">
        <v>10.79</v>
      </c>
    </row>
    <row r="121" spans="2:7" ht="15">
      <c r="B121" s="56" t="s">
        <v>215</v>
      </c>
      <c r="C121" s="57" t="s">
        <v>216</v>
      </c>
      <c r="D121" s="56" t="s">
        <v>269</v>
      </c>
      <c r="E121" s="56">
        <v>8053</v>
      </c>
      <c r="F121" s="56" t="s">
        <v>144</v>
      </c>
      <c r="G121" s="56">
        <v>4.31</v>
      </c>
    </row>
    <row r="122" spans="2:7" ht="15">
      <c r="B122" s="56" t="s">
        <v>215</v>
      </c>
      <c r="C122" s="57" t="s">
        <v>216</v>
      </c>
      <c r="D122" s="56" t="s">
        <v>270</v>
      </c>
      <c r="E122" s="56">
        <v>8054</v>
      </c>
      <c r="F122" s="56" t="s">
        <v>144</v>
      </c>
      <c r="G122" s="56">
        <v>1.28</v>
      </c>
    </row>
    <row r="123" spans="2:7" ht="15">
      <c r="B123" s="56" t="s">
        <v>215</v>
      </c>
      <c r="C123" s="57" t="s">
        <v>216</v>
      </c>
      <c r="D123" s="56" t="s">
        <v>271</v>
      </c>
      <c r="E123" s="56">
        <v>8055</v>
      </c>
      <c r="F123" s="56" t="s">
        <v>144</v>
      </c>
      <c r="G123" s="56">
        <v>55.73</v>
      </c>
    </row>
    <row r="124" spans="2:7" ht="15">
      <c r="B124" s="56" t="s">
        <v>215</v>
      </c>
      <c r="C124" s="57" t="s">
        <v>216</v>
      </c>
      <c r="D124" s="56" t="s">
        <v>272</v>
      </c>
      <c r="E124" s="56">
        <v>8056</v>
      </c>
      <c r="F124" s="56" t="s">
        <v>144</v>
      </c>
      <c r="G124" s="56">
        <v>54.82</v>
      </c>
    </row>
    <row r="125" spans="2:7" ht="15">
      <c r="B125" s="56" t="s">
        <v>215</v>
      </c>
      <c r="C125" s="57" t="s">
        <v>216</v>
      </c>
      <c r="D125" s="56" t="s">
        <v>273</v>
      </c>
      <c r="E125" s="56">
        <v>8057</v>
      </c>
      <c r="F125" s="56" t="s">
        <v>144</v>
      </c>
      <c r="G125" s="56">
        <v>4.86</v>
      </c>
    </row>
    <row r="126" spans="2:7" ht="15">
      <c r="B126" s="56" t="s">
        <v>215</v>
      </c>
      <c r="C126" s="57" t="s">
        <v>216</v>
      </c>
      <c r="D126" s="56" t="s">
        <v>274</v>
      </c>
      <c r="E126" s="56">
        <v>8058</v>
      </c>
      <c r="F126" s="56" t="s">
        <v>144</v>
      </c>
      <c r="G126" s="56">
        <v>3.48</v>
      </c>
    </row>
    <row r="127" spans="2:7" ht="15">
      <c r="B127" s="56" t="s">
        <v>215</v>
      </c>
      <c r="C127" s="57" t="s">
        <v>216</v>
      </c>
      <c r="D127" s="56" t="s">
        <v>275</v>
      </c>
      <c r="E127" s="56">
        <v>8059</v>
      </c>
      <c r="F127" s="56" t="s">
        <v>144</v>
      </c>
      <c r="G127" s="56">
        <v>1.94</v>
      </c>
    </row>
    <row r="128" spans="2:7" ht="15">
      <c r="B128" s="56" t="s">
        <v>215</v>
      </c>
      <c r="C128" s="57" t="s">
        <v>216</v>
      </c>
      <c r="D128" s="56" t="s">
        <v>276</v>
      </c>
      <c r="E128" s="56">
        <v>8060</v>
      </c>
      <c r="F128" s="56" t="s">
        <v>144</v>
      </c>
      <c r="G128" s="56">
        <v>10.29</v>
      </c>
    </row>
    <row r="129" spans="2:7" ht="15">
      <c r="B129" s="56" t="s">
        <v>215</v>
      </c>
      <c r="C129" s="57" t="s">
        <v>216</v>
      </c>
      <c r="D129" s="56" t="s">
        <v>277</v>
      </c>
      <c r="E129" s="56">
        <v>8061</v>
      </c>
      <c r="F129" s="56" t="s">
        <v>152</v>
      </c>
      <c r="G129" s="56">
        <v>31.17</v>
      </c>
    </row>
    <row r="130" spans="2:7" ht="15">
      <c r="B130" s="56" t="s">
        <v>215</v>
      </c>
      <c r="C130" s="57" t="s">
        <v>216</v>
      </c>
      <c r="D130" s="56" t="s">
        <v>278</v>
      </c>
      <c r="E130" s="56">
        <v>8062</v>
      </c>
      <c r="F130" s="56" t="s">
        <v>144</v>
      </c>
      <c r="G130" s="56">
        <v>3.7</v>
      </c>
    </row>
    <row r="131" spans="2:7" ht="15">
      <c r="B131" s="56" t="s">
        <v>215</v>
      </c>
      <c r="C131" s="57" t="s">
        <v>216</v>
      </c>
      <c r="D131" s="56" t="s">
        <v>279</v>
      </c>
      <c r="E131" s="56">
        <v>8063</v>
      </c>
      <c r="F131" s="56" t="s">
        <v>144</v>
      </c>
      <c r="G131" s="56">
        <v>47.7</v>
      </c>
    </row>
    <row r="132" spans="2:7" ht="15">
      <c r="B132" s="56" t="s">
        <v>215</v>
      </c>
      <c r="C132" s="57" t="s">
        <v>216</v>
      </c>
      <c r="D132" s="56" t="s">
        <v>280</v>
      </c>
      <c r="E132" s="56">
        <v>8064</v>
      </c>
      <c r="F132" s="56" t="s">
        <v>147</v>
      </c>
      <c r="G132" s="56">
        <v>9.95</v>
      </c>
    </row>
    <row r="133" spans="2:7" ht="15">
      <c r="B133" s="56" t="s">
        <v>215</v>
      </c>
      <c r="C133" s="57" t="s">
        <v>216</v>
      </c>
      <c r="D133" s="56" t="s">
        <v>281</v>
      </c>
      <c r="E133" s="56">
        <v>8065</v>
      </c>
      <c r="F133" s="56" t="s">
        <v>144</v>
      </c>
      <c r="G133" s="56">
        <v>12.32</v>
      </c>
    </row>
    <row r="134" spans="2:7" ht="15">
      <c r="B134" s="56" t="s">
        <v>215</v>
      </c>
      <c r="C134" s="57" t="s">
        <v>216</v>
      </c>
      <c r="D134" s="56" t="s">
        <v>282</v>
      </c>
      <c r="E134" s="56">
        <v>8066</v>
      </c>
      <c r="F134" s="56" t="s">
        <v>152</v>
      </c>
      <c r="G134" s="56">
        <v>18.45</v>
      </c>
    </row>
    <row r="135" spans="2:7" ht="15">
      <c r="B135" s="56" t="s">
        <v>215</v>
      </c>
      <c r="C135" s="57" t="s">
        <v>216</v>
      </c>
      <c r="D135" s="56" t="s">
        <v>283</v>
      </c>
      <c r="E135" s="56">
        <v>8067</v>
      </c>
      <c r="F135" s="56" t="s">
        <v>147</v>
      </c>
      <c r="G135" s="56">
        <v>15.9</v>
      </c>
    </row>
    <row r="136" spans="2:7" ht="15">
      <c r="B136" s="56" t="s">
        <v>284</v>
      </c>
      <c r="C136" s="57" t="s">
        <v>285</v>
      </c>
      <c r="D136" s="56" t="s">
        <v>286</v>
      </c>
      <c r="E136" s="56">
        <v>11001</v>
      </c>
      <c r="F136" s="56" t="s">
        <v>144</v>
      </c>
      <c r="G136" s="56">
        <v>13.81</v>
      </c>
    </row>
    <row r="137" spans="2:7" ht="15">
      <c r="B137" s="56" t="s">
        <v>284</v>
      </c>
      <c r="C137" s="57" t="s">
        <v>285</v>
      </c>
      <c r="D137" s="56" t="s">
        <v>287</v>
      </c>
      <c r="E137" s="56">
        <v>11002</v>
      </c>
      <c r="F137" s="56" t="s">
        <v>144</v>
      </c>
      <c r="G137" s="56">
        <v>16.58</v>
      </c>
    </row>
    <row r="138" spans="2:7" ht="15">
      <c r="B138" s="56" t="s">
        <v>284</v>
      </c>
      <c r="C138" s="57" t="s">
        <v>285</v>
      </c>
      <c r="D138" s="56" t="s">
        <v>288</v>
      </c>
      <c r="E138" s="56">
        <v>11003</v>
      </c>
      <c r="F138" s="56" t="s">
        <v>147</v>
      </c>
      <c r="G138" s="56">
        <v>34.95</v>
      </c>
    </row>
    <row r="139" spans="2:7" ht="15">
      <c r="B139" s="56" t="s">
        <v>284</v>
      </c>
      <c r="C139" s="57" t="s">
        <v>285</v>
      </c>
      <c r="D139" s="56" t="s">
        <v>289</v>
      </c>
      <c r="E139" s="56">
        <v>11004</v>
      </c>
      <c r="F139" s="56" t="s">
        <v>147</v>
      </c>
      <c r="G139" s="56">
        <v>14.19</v>
      </c>
    </row>
    <row r="140" spans="2:7" ht="15">
      <c r="B140" s="56" t="s">
        <v>284</v>
      </c>
      <c r="C140" s="57" t="s">
        <v>285</v>
      </c>
      <c r="D140" s="56" t="s">
        <v>290</v>
      </c>
      <c r="E140" s="56">
        <v>11005</v>
      </c>
      <c r="F140" s="56" t="s">
        <v>144</v>
      </c>
      <c r="G140" s="56">
        <v>9.25</v>
      </c>
    </row>
    <row r="141" spans="2:7" ht="15">
      <c r="B141" s="56" t="s">
        <v>284</v>
      </c>
      <c r="C141" s="57" t="s">
        <v>285</v>
      </c>
      <c r="D141" s="56" t="s">
        <v>291</v>
      </c>
      <c r="E141" s="56">
        <v>11006</v>
      </c>
      <c r="F141" s="56" t="s">
        <v>147</v>
      </c>
      <c r="G141" s="56">
        <v>27.33</v>
      </c>
    </row>
    <row r="142" spans="2:7" ht="15">
      <c r="B142" s="56" t="s">
        <v>284</v>
      </c>
      <c r="C142" s="57" t="s">
        <v>285</v>
      </c>
      <c r="D142" s="56" t="s">
        <v>292</v>
      </c>
      <c r="E142" s="56">
        <v>11007</v>
      </c>
      <c r="F142" s="56" t="s">
        <v>147</v>
      </c>
      <c r="G142" s="56">
        <v>11.91</v>
      </c>
    </row>
    <row r="143" spans="2:7" ht="15">
      <c r="B143" s="56" t="s">
        <v>284</v>
      </c>
      <c r="C143" s="57" t="s">
        <v>285</v>
      </c>
      <c r="D143" s="56" t="s">
        <v>293</v>
      </c>
      <c r="E143" s="56">
        <v>11008</v>
      </c>
      <c r="F143" s="56" t="s">
        <v>147</v>
      </c>
      <c r="G143" s="56">
        <v>33.81</v>
      </c>
    </row>
    <row r="144" spans="2:7" ht="15">
      <c r="B144" s="56" t="s">
        <v>284</v>
      </c>
      <c r="C144" s="57" t="s">
        <v>285</v>
      </c>
      <c r="D144" s="56" t="s">
        <v>294</v>
      </c>
      <c r="E144" s="56">
        <v>11009</v>
      </c>
      <c r="F144" s="56" t="s">
        <v>152</v>
      </c>
      <c r="G144" s="56">
        <v>31.8</v>
      </c>
    </row>
    <row r="145" spans="2:7" ht="15">
      <c r="B145" s="56" t="s">
        <v>284</v>
      </c>
      <c r="C145" s="57" t="s">
        <v>285</v>
      </c>
      <c r="D145" s="56" t="s">
        <v>295</v>
      </c>
      <c r="E145" s="56">
        <v>11010</v>
      </c>
      <c r="F145" s="56" t="s">
        <v>147</v>
      </c>
      <c r="G145" s="56">
        <v>21.88</v>
      </c>
    </row>
    <row r="146" spans="2:7" ht="15">
      <c r="B146" s="56" t="s">
        <v>284</v>
      </c>
      <c r="C146" s="57" t="s">
        <v>285</v>
      </c>
      <c r="D146" s="56" t="s">
        <v>296</v>
      </c>
      <c r="E146" s="56">
        <v>11011</v>
      </c>
      <c r="F146" s="56" t="s">
        <v>144</v>
      </c>
      <c r="G146" s="56">
        <v>14.81</v>
      </c>
    </row>
    <row r="147" spans="2:7" ht="15">
      <c r="B147" s="56" t="s">
        <v>284</v>
      </c>
      <c r="C147" s="57" t="s">
        <v>285</v>
      </c>
      <c r="D147" s="56" t="s">
        <v>297</v>
      </c>
      <c r="E147" s="56">
        <v>11012</v>
      </c>
      <c r="F147" s="56" t="s">
        <v>144</v>
      </c>
      <c r="G147" s="56">
        <v>14.07</v>
      </c>
    </row>
    <row r="148" spans="2:7" ht="15">
      <c r="B148" s="56" t="s">
        <v>284</v>
      </c>
      <c r="C148" s="57" t="s">
        <v>285</v>
      </c>
      <c r="D148" s="56" t="s">
        <v>298</v>
      </c>
      <c r="E148" s="56">
        <v>11013</v>
      </c>
      <c r="F148" s="56" t="s">
        <v>147</v>
      </c>
      <c r="G148" s="56">
        <v>22.92</v>
      </c>
    </row>
    <row r="149" spans="2:7" ht="15">
      <c r="B149" s="56" t="s">
        <v>284</v>
      </c>
      <c r="C149" s="57" t="s">
        <v>285</v>
      </c>
      <c r="D149" s="56" t="s">
        <v>299</v>
      </c>
      <c r="E149" s="56">
        <v>11014</v>
      </c>
      <c r="F149" s="56" t="s">
        <v>144</v>
      </c>
      <c r="G149" s="56">
        <v>19.21</v>
      </c>
    </row>
    <row r="150" spans="2:7" ht="15">
      <c r="B150" s="56" t="s">
        <v>284</v>
      </c>
      <c r="C150" s="57" t="s">
        <v>285</v>
      </c>
      <c r="D150" s="56" t="s">
        <v>300</v>
      </c>
      <c r="E150" s="56">
        <v>11015</v>
      </c>
      <c r="F150" s="56" t="s">
        <v>144</v>
      </c>
      <c r="G150" s="56">
        <v>50.97</v>
      </c>
    </row>
    <row r="151" spans="2:7" ht="15">
      <c r="B151" s="56" t="s">
        <v>284</v>
      </c>
      <c r="C151" s="57" t="s">
        <v>285</v>
      </c>
      <c r="D151" s="56" t="s">
        <v>301</v>
      </c>
      <c r="E151" s="56">
        <v>11016</v>
      </c>
      <c r="F151" s="56" t="s">
        <v>144</v>
      </c>
      <c r="G151" s="56">
        <v>15.94</v>
      </c>
    </row>
    <row r="152" spans="2:7" ht="15">
      <c r="B152" s="56" t="s">
        <v>284</v>
      </c>
      <c r="C152" s="57" t="s">
        <v>285</v>
      </c>
      <c r="D152" s="56" t="s">
        <v>302</v>
      </c>
      <c r="E152" s="56">
        <v>11017</v>
      </c>
      <c r="F152" s="56" t="s">
        <v>144</v>
      </c>
      <c r="G152" s="56">
        <v>36.8</v>
      </c>
    </row>
    <row r="153" spans="2:7" ht="15">
      <c r="B153" s="56" t="s">
        <v>284</v>
      </c>
      <c r="C153" s="57" t="s">
        <v>285</v>
      </c>
      <c r="D153" s="56" t="s">
        <v>303</v>
      </c>
      <c r="E153" s="56">
        <v>11018</v>
      </c>
      <c r="F153" s="56" t="s">
        <v>152</v>
      </c>
      <c r="G153" s="56">
        <v>45.43</v>
      </c>
    </row>
    <row r="154" spans="2:7" ht="15">
      <c r="B154" s="56" t="s">
        <v>284</v>
      </c>
      <c r="C154" s="57" t="s">
        <v>285</v>
      </c>
      <c r="D154" s="56" t="s">
        <v>304</v>
      </c>
      <c r="E154" s="56">
        <v>11019</v>
      </c>
      <c r="F154" s="56" t="s">
        <v>144</v>
      </c>
      <c r="G154" s="56">
        <v>10.93</v>
      </c>
    </row>
    <row r="155" spans="2:7" ht="15">
      <c r="B155" s="56" t="s">
        <v>284</v>
      </c>
      <c r="C155" s="57" t="s">
        <v>285</v>
      </c>
      <c r="D155" s="56" t="s">
        <v>305</v>
      </c>
      <c r="E155" s="56">
        <v>11020</v>
      </c>
      <c r="F155" s="56" t="s">
        <v>144</v>
      </c>
      <c r="G155" s="56">
        <v>13.95</v>
      </c>
    </row>
    <row r="156" spans="2:7" ht="15">
      <c r="B156" s="56" t="s">
        <v>284</v>
      </c>
      <c r="C156" s="57" t="s">
        <v>285</v>
      </c>
      <c r="D156" s="56" t="s">
        <v>306</v>
      </c>
      <c r="E156" s="56">
        <v>11021</v>
      </c>
      <c r="F156" s="56" t="s">
        <v>147</v>
      </c>
      <c r="G156" s="56">
        <v>17.74</v>
      </c>
    </row>
    <row r="157" spans="2:7" ht="15">
      <c r="B157" s="56" t="s">
        <v>284</v>
      </c>
      <c r="C157" s="57" t="s">
        <v>285</v>
      </c>
      <c r="D157" s="56" t="s">
        <v>307</v>
      </c>
      <c r="E157" s="56">
        <v>11022</v>
      </c>
      <c r="F157" s="56" t="s">
        <v>144</v>
      </c>
      <c r="G157" s="56">
        <v>5.91</v>
      </c>
    </row>
    <row r="158" spans="2:7" ht="15">
      <c r="B158" s="56" t="s">
        <v>284</v>
      </c>
      <c r="C158" s="57" t="s">
        <v>285</v>
      </c>
      <c r="D158" s="56" t="s">
        <v>308</v>
      </c>
      <c r="E158" s="56">
        <v>11023</v>
      </c>
      <c r="F158" s="56" t="s">
        <v>147</v>
      </c>
      <c r="G158" s="56">
        <v>37.85</v>
      </c>
    </row>
    <row r="159" spans="2:7" ht="15">
      <c r="B159" s="56" t="s">
        <v>284</v>
      </c>
      <c r="C159" s="57" t="s">
        <v>285</v>
      </c>
      <c r="D159" s="56" t="s">
        <v>309</v>
      </c>
      <c r="E159" s="56">
        <v>11024</v>
      </c>
      <c r="F159" s="56" t="s">
        <v>144</v>
      </c>
      <c r="G159" s="56">
        <v>10.28</v>
      </c>
    </row>
    <row r="160" spans="2:7" ht="15">
      <c r="B160" s="56" t="s">
        <v>284</v>
      </c>
      <c r="C160" s="57" t="s">
        <v>285</v>
      </c>
      <c r="D160" s="56" t="s">
        <v>310</v>
      </c>
      <c r="E160" s="56">
        <v>11025</v>
      </c>
      <c r="F160" s="56" t="s">
        <v>152</v>
      </c>
      <c r="G160" s="56">
        <v>32.67</v>
      </c>
    </row>
    <row r="161" spans="2:7" ht="15">
      <c r="B161" s="56" t="s">
        <v>284</v>
      </c>
      <c r="C161" s="57" t="s">
        <v>285</v>
      </c>
      <c r="D161" s="56" t="s">
        <v>311</v>
      </c>
      <c r="E161" s="56">
        <v>11026</v>
      </c>
      <c r="F161" s="56" t="s">
        <v>144</v>
      </c>
      <c r="G161" s="56">
        <v>22.15</v>
      </c>
    </row>
    <row r="162" spans="2:7" ht="15">
      <c r="B162" s="56" t="s">
        <v>284</v>
      </c>
      <c r="C162" s="57" t="s">
        <v>285</v>
      </c>
      <c r="D162" s="56" t="s">
        <v>312</v>
      </c>
      <c r="E162" s="56">
        <v>11027</v>
      </c>
      <c r="F162" s="56" t="s">
        <v>144</v>
      </c>
      <c r="G162" s="56">
        <v>34.64</v>
      </c>
    </row>
    <row r="163" spans="2:7" ht="15">
      <c r="B163" s="56" t="s">
        <v>284</v>
      </c>
      <c r="C163" s="57" t="s">
        <v>285</v>
      </c>
      <c r="D163" s="56" t="s">
        <v>313</v>
      </c>
      <c r="E163" s="56">
        <v>11028</v>
      </c>
      <c r="F163" s="56" t="s">
        <v>152</v>
      </c>
      <c r="G163" s="56">
        <v>67.76</v>
      </c>
    </row>
    <row r="164" spans="2:7" ht="15">
      <c r="B164" s="56" t="s">
        <v>284</v>
      </c>
      <c r="C164" s="57" t="s">
        <v>285</v>
      </c>
      <c r="D164" s="56" t="s">
        <v>314</v>
      </c>
      <c r="E164" s="56">
        <v>11029</v>
      </c>
      <c r="F164" s="56" t="s">
        <v>152</v>
      </c>
      <c r="G164" s="56">
        <v>11.17</v>
      </c>
    </row>
    <row r="165" spans="2:7" ht="15">
      <c r="B165" s="56" t="s">
        <v>284</v>
      </c>
      <c r="C165" s="57" t="s">
        <v>285</v>
      </c>
      <c r="D165" s="56" t="s">
        <v>315</v>
      </c>
      <c r="E165" s="56">
        <v>11030</v>
      </c>
      <c r="F165" s="56" t="s">
        <v>144</v>
      </c>
      <c r="G165" s="56">
        <v>10.48</v>
      </c>
    </row>
    <row r="166" spans="2:7" ht="15">
      <c r="B166" s="56" t="s">
        <v>284</v>
      </c>
      <c r="C166" s="57" t="s">
        <v>285</v>
      </c>
      <c r="D166" s="56" t="s">
        <v>316</v>
      </c>
      <c r="E166" s="56">
        <v>11031</v>
      </c>
      <c r="F166" s="56" t="s">
        <v>144</v>
      </c>
      <c r="G166" s="56">
        <v>9.15</v>
      </c>
    </row>
    <row r="167" spans="2:7" ht="15">
      <c r="B167" s="56" t="s">
        <v>284</v>
      </c>
      <c r="C167" s="57" t="s">
        <v>285</v>
      </c>
      <c r="D167" s="56" t="s">
        <v>317</v>
      </c>
      <c r="E167" s="56">
        <v>11032</v>
      </c>
      <c r="F167" s="56" t="s">
        <v>152</v>
      </c>
      <c r="G167" s="56">
        <v>7.77</v>
      </c>
    </row>
    <row r="168" spans="2:7" ht="15">
      <c r="B168" s="56" t="s">
        <v>318</v>
      </c>
      <c r="C168" s="57" t="s">
        <v>319</v>
      </c>
      <c r="D168" s="56" t="s">
        <v>320</v>
      </c>
      <c r="E168" s="56">
        <v>9001</v>
      </c>
      <c r="F168" s="56" t="s">
        <v>144</v>
      </c>
      <c r="G168" s="56">
        <v>17.29</v>
      </c>
    </row>
    <row r="169" spans="2:7" ht="15">
      <c r="B169" s="56" t="s">
        <v>318</v>
      </c>
      <c r="C169" s="57" t="s">
        <v>319</v>
      </c>
      <c r="D169" s="56" t="s">
        <v>321</v>
      </c>
      <c r="E169" s="56">
        <v>9002</v>
      </c>
      <c r="F169" s="56" t="s">
        <v>144</v>
      </c>
      <c r="G169" s="56">
        <v>36.82</v>
      </c>
    </row>
    <row r="170" spans="2:7" ht="15">
      <c r="B170" s="56" t="s">
        <v>318</v>
      </c>
      <c r="C170" s="57" t="s">
        <v>319</v>
      </c>
      <c r="D170" s="56" t="s">
        <v>322</v>
      </c>
      <c r="E170" s="56">
        <v>9003</v>
      </c>
      <c r="F170" s="56" t="s">
        <v>144</v>
      </c>
      <c r="G170" s="56">
        <v>3.01</v>
      </c>
    </row>
    <row r="171" spans="2:7" ht="15">
      <c r="B171" s="56" t="s">
        <v>318</v>
      </c>
      <c r="C171" s="57" t="s">
        <v>319</v>
      </c>
      <c r="D171" s="56" t="s">
        <v>323</v>
      </c>
      <c r="E171" s="56">
        <v>9004</v>
      </c>
      <c r="F171" s="56" t="s">
        <v>144</v>
      </c>
      <c r="G171" s="56">
        <v>28.86</v>
      </c>
    </row>
    <row r="172" spans="2:7" ht="15">
      <c r="B172" s="56" t="s">
        <v>318</v>
      </c>
      <c r="C172" s="57" t="s">
        <v>319</v>
      </c>
      <c r="D172" s="56" t="s">
        <v>324</v>
      </c>
      <c r="E172" s="56">
        <v>9005</v>
      </c>
      <c r="F172" s="56" t="s">
        <v>152</v>
      </c>
      <c r="G172" s="56">
        <v>11.48</v>
      </c>
    </row>
    <row r="173" spans="2:7" ht="15">
      <c r="B173" s="56" t="s">
        <v>318</v>
      </c>
      <c r="C173" s="57" t="s">
        <v>319</v>
      </c>
      <c r="D173" s="56" t="s">
        <v>325</v>
      </c>
      <c r="E173" s="56">
        <v>9006</v>
      </c>
      <c r="F173" s="56" t="s">
        <v>144</v>
      </c>
      <c r="G173" s="56">
        <v>31.82</v>
      </c>
    </row>
    <row r="174" spans="2:7" ht="15">
      <c r="B174" s="56" t="s">
        <v>318</v>
      </c>
      <c r="C174" s="57" t="s">
        <v>319</v>
      </c>
      <c r="D174" s="56" t="s">
        <v>326</v>
      </c>
      <c r="E174" s="56">
        <v>9007</v>
      </c>
      <c r="F174" s="56" t="s">
        <v>147</v>
      </c>
      <c r="G174" s="56">
        <v>6.09</v>
      </c>
    </row>
    <row r="175" spans="2:7" ht="15">
      <c r="B175" s="56" t="s">
        <v>318</v>
      </c>
      <c r="C175" s="57" t="s">
        <v>319</v>
      </c>
      <c r="D175" s="56" t="s">
        <v>327</v>
      </c>
      <c r="E175" s="56">
        <v>9008</v>
      </c>
      <c r="F175" s="56" t="s">
        <v>147</v>
      </c>
      <c r="G175" s="56">
        <v>11.25</v>
      </c>
    </row>
    <row r="176" spans="2:7" ht="15">
      <c r="B176" s="56" t="s">
        <v>318</v>
      </c>
      <c r="C176" s="57" t="s">
        <v>319</v>
      </c>
      <c r="D176" s="56" t="s">
        <v>328</v>
      </c>
      <c r="E176" s="56">
        <v>9009</v>
      </c>
      <c r="F176" s="56" t="s">
        <v>152</v>
      </c>
      <c r="G176" s="56">
        <v>29.68</v>
      </c>
    </row>
    <row r="177" spans="2:7" ht="15">
      <c r="B177" s="56" t="s">
        <v>318</v>
      </c>
      <c r="C177" s="57" t="s">
        <v>319</v>
      </c>
      <c r="D177" s="56" t="s">
        <v>329</v>
      </c>
      <c r="E177" s="56">
        <v>9010</v>
      </c>
      <c r="F177" s="56" t="s">
        <v>144</v>
      </c>
      <c r="G177" s="56">
        <v>3.53</v>
      </c>
    </row>
    <row r="178" spans="2:7" ht="15">
      <c r="B178" s="56" t="s">
        <v>318</v>
      </c>
      <c r="C178" s="57" t="s">
        <v>319</v>
      </c>
      <c r="D178" s="56" t="s">
        <v>330</v>
      </c>
      <c r="E178" s="56">
        <v>9011</v>
      </c>
      <c r="F178" s="56" t="s">
        <v>144</v>
      </c>
      <c r="G178" s="56">
        <v>8.43</v>
      </c>
    </row>
    <row r="179" spans="2:7" ht="15">
      <c r="B179" s="56" t="s">
        <v>318</v>
      </c>
      <c r="C179" s="57" t="s">
        <v>319</v>
      </c>
      <c r="D179" s="56" t="s">
        <v>331</v>
      </c>
      <c r="E179" s="56">
        <v>9012</v>
      </c>
      <c r="F179" s="56" t="s">
        <v>144</v>
      </c>
      <c r="G179" s="56">
        <v>5.38</v>
      </c>
    </row>
    <row r="180" spans="2:7" ht="15">
      <c r="B180" s="56" t="s">
        <v>318</v>
      </c>
      <c r="C180" s="57" t="s">
        <v>319</v>
      </c>
      <c r="D180" s="56" t="s">
        <v>332</v>
      </c>
      <c r="E180" s="56">
        <v>9013</v>
      </c>
      <c r="F180" s="56" t="s">
        <v>144</v>
      </c>
      <c r="G180" s="56">
        <v>2.74</v>
      </c>
    </row>
    <row r="181" spans="2:7" ht="15">
      <c r="B181" s="56" t="s">
        <v>318</v>
      </c>
      <c r="C181" s="57" t="s">
        <v>319</v>
      </c>
      <c r="D181" s="56" t="s">
        <v>333</v>
      </c>
      <c r="E181" s="56">
        <v>9014</v>
      </c>
      <c r="F181" s="56" t="s">
        <v>152</v>
      </c>
      <c r="G181" s="56">
        <v>21.45</v>
      </c>
    </row>
    <row r="182" spans="2:7" ht="15">
      <c r="B182" s="56" t="s">
        <v>318</v>
      </c>
      <c r="C182" s="57" t="s">
        <v>319</v>
      </c>
      <c r="D182" s="56" t="s">
        <v>334</v>
      </c>
      <c r="E182" s="56">
        <v>9015</v>
      </c>
      <c r="F182" s="56" t="s">
        <v>152</v>
      </c>
      <c r="G182" s="56">
        <v>100.38</v>
      </c>
    </row>
    <row r="183" spans="2:7" ht="15">
      <c r="B183" s="56" t="s">
        <v>318</v>
      </c>
      <c r="C183" s="57" t="s">
        <v>319</v>
      </c>
      <c r="D183" s="56" t="s">
        <v>335</v>
      </c>
      <c r="E183" s="56">
        <v>9016</v>
      </c>
      <c r="F183" s="56" t="s">
        <v>152</v>
      </c>
      <c r="G183" s="56">
        <v>19.99</v>
      </c>
    </row>
    <row r="184" spans="2:7" ht="15">
      <c r="B184" s="56" t="s">
        <v>318</v>
      </c>
      <c r="C184" s="57" t="s">
        <v>319</v>
      </c>
      <c r="D184" s="56" t="s">
        <v>336</v>
      </c>
      <c r="E184" s="56">
        <v>9017</v>
      </c>
      <c r="F184" s="56" t="s">
        <v>152</v>
      </c>
      <c r="G184" s="56">
        <v>62.85</v>
      </c>
    </row>
    <row r="185" spans="2:7" ht="15">
      <c r="B185" s="56" t="s">
        <v>318</v>
      </c>
      <c r="C185" s="57" t="s">
        <v>319</v>
      </c>
      <c r="D185" s="56" t="s">
        <v>337</v>
      </c>
      <c r="E185" s="56">
        <v>9018</v>
      </c>
      <c r="F185" s="56" t="s">
        <v>152</v>
      </c>
      <c r="G185" s="56">
        <v>10.12</v>
      </c>
    </row>
    <row r="186" spans="2:7" ht="15">
      <c r="B186" s="56" t="s">
        <v>318</v>
      </c>
      <c r="C186" s="57" t="s">
        <v>319</v>
      </c>
      <c r="D186" s="56" t="s">
        <v>338</v>
      </c>
      <c r="E186" s="56">
        <v>9019</v>
      </c>
      <c r="F186" s="56" t="s">
        <v>147</v>
      </c>
      <c r="G186" s="56">
        <v>24.48</v>
      </c>
    </row>
    <row r="187" spans="2:7" ht="15">
      <c r="B187" s="56" t="s">
        <v>318</v>
      </c>
      <c r="C187" s="57" t="s">
        <v>319</v>
      </c>
      <c r="D187" s="56" t="s">
        <v>339</v>
      </c>
      <c r="E187" s="56">
        <v>9020</v>
      </c>
      <c r="F187" s="56" t="s">
        <v>152</v>
      </c>
      <c r="G187" s="56">
        <v>14.66</v>
      </c>
    </row>
    <row r="188" spans="2:7" ht="30">
      <c r="B188" s="56" t="s">
        <v>318</v>
      </c>
      <c r="C188" s="57" t="s">
        <v>319</v>
      </c>
      <c r="D188" s="56" t="s">
        <v>340</v>
      </c>
      <c r="E188" s="56">
        <v>9021</v>
      </c>
      <c r="F188" s="56" t="s">
        <v>152</v>
      </c>
      <c r="G188" s="56">
        <v>16.13</v>
      </c>
    </row>
    <row r="189" spans="2:7" ht="15">
      <c r="B189" s="56" t="s">
        <v>318</v>
      </c>
      <c r="C189" s="57" t="s">
        <v>319</v>
      </c>
      <c r="D189" s="56" t="s">
        <v>341</v>
      </c>
      <c r="E189" s="56">
        <v>9022</v>
      </c>
      <c r="F189" s="56" t="s">
        <v>144</v>
      </c>
      <c r="G189" s="56">
        <v>9.69</v>
      </c>
    </row>
    <row r="190" spans="2:7" ht="15">
      <c r="B190" s="56" t="s">
        <v>318</v>
      </c>
      <c r="C190" s="57" t="s">
        <v>319</v>
      </c>
      <c r="D190" s="56" t="s">
        <v>342</v>
      </c>
      <c r="E190" s="56">
        <v>9023</v>
      </c>
      <c r="F190" s="56" t="s">
        <v>152</v>
      </c>
      <c r="G190" s="56">
        <v>18.95</v>
      </c>
    </row>
    <row r="191" spans="2:7" ht="15">
      <c r="B191" s="56" t="s">
        <v>318</v>
      </c>
      <c r="C191" s="57" t="s">
        <v>319</v>
      </c>
      <c r="D191" s="56" t="s">
        <v>343</v>
      </c>
      <c r="E191" s="56">
        <v>9024</v>
      </c>
      <c r="F191" s="56" t="s">
        <v>144</v>
      </c>
      <c r="G191" s="56">
        <v>11.02</v>
      </c>
    </row>
    <row r="192" spans="2:7" ht="15">
      <c r="B192" s="56" t="s">
        <v>318</v>
      </c>
      <c r="C192" s="57" t="s">
        <v>319</v>
      </c>
      <c r="D192" s="56" t="s">
        <v>344</v>
      </c>
      <c r="E192" s="56">
        <v>9025</v>
      </c>
      <c r="F192" s="56" t="s">
        <v>147</v>
      </c>
      <c r="G192" s="56">
        <v>12.24</v>
      </c>
    </row>
    <row r="193" spans="2:7" ht="15">
      <c r="B193" s="56" t="s">
        <v>318</v>
      </c>
      <c r="C193" s="57" t="s">
        <v>319</v>
      </c>
      <c r="D193" s="56" t="s">
        <v>345</v>
      </c>
      <c r="E193" s="56">
        <v>9026</v>
      </c>
      <c r="F193" s="56" t="s">
        <v>152</v>
      </c>
      <c r="G193" s="56">
        <v>12.53</v>
      </c>
    </row>
    <row r="194" spans="2:7" ht="15">
      <c r="B194" s="56" t="s">
        <v>318</v>
      </c>
      <c r="C194" s="57" t="s">
        <v>319</v>
      </c>
      <c r="D194" s="56" t="s">
        <v>346</v>
      </c>
      <c r="E194" s="56">
        <v>9027</v>
      </c>
      <c r="F194" s="56" t="s">
        <v>152</v>
      </c>
      <c r="G194" s="56">
        <v>66.86</v>
      </c>
    </row>
    <row r="195" spans="2:7" ht="15">
      <c r="B195" s="56" t="s">
        <v>318</v>
      </c>
      <c r="C195" s="57" t="s">
        <v>319</v>
      </c>
      <c r="D195" s="56" t="s">
        <v>347</v>
      </c>
      <c r="E195" s="56">
        <v>9028</v>
      </c>
      <c r="F195" s="56" t="s">
        <v>152</v>
      </c>
      <c r="G195" s="56">
        <v>16.27</v>
      </c>
    </row>
    <row r="196" spans="2:7" ht="15">
      <c r="B196" s="56" t="s">
        <v>318</v>
      </c>
      <c r="C196" s="57" t="s">
        <v>319</v>
      </c>
      <c r="D196" s="56" t="s">
        <v>348</v>
      </c>
      <c r="E196" s="56">
        <v>9029</v>
      </c>
      <c r="F196" s="56" t="s">
        <v>144</v>
      </c>
      <c r="G196" s="56">
        <v>35.76</v>
      </c>
    </row>
    <row r="197" spans="2:7" ht="15">
      <c r="B197" s="56" t="s">
        <v>318</v>
      </c>
      <c r="C197" s="57" t="s">
        <v>319</v>
      </c>
      <c r="D197" s="56" t="s">
        <v>349</v>
      </c>
      <c r="E197" s="56">
        <v>9030</v>
      </c>
      <c r="F197" s="56" t="s">
        <v>147</v>
      </c>
      <c r="G197" s="56">
        <v>8.06</v>
      </c>
    </row>
    <row r="198" spans="2:7" ht="15">
      <c r="B198" s="56" t="s">
        <v>318</v>
      </c>
      <c r="C198" s="57" t="s">
        <v>319</v>
      </c>
      <c r="D198" s="56" t="s">
        <v>350</v>
      </c>
      <c r="E198" s="56">
        <v>9031</v>
      </c>
      <c r="F198" s="56" t="s">
        <v>144</v>
      </c>
      <c r="G198" s="56">
        <v>17.22</v>
      </c>
    </row>
    <row r="199" spans="2:7" ht="15">
      <c r="B199" s="56" t="s">
        <v>318</v>
      </c>
      <c r="C199" s="57" t="s">
        <v>319</v>
      </c>
      <c r="D199" s="56" t="s">
        <v>351</v>
      </c>
      <c r="E199" s="56">
        <v>9032</v>
      </c>
      <c r="F199" s="56" t="s">
        <v>152</v>
      </c>
      <c r="G199" s="56">
        <v>19.71</v>
      </c>
    </row>
    <row r="200" spans="2:7" ht="15">
      <c r="B200" s="56" t="s">
        <v>318</v>
      </c>
      <c r="C200" s="57" t="s">
        <v>319</v>
      </c>
      <c r="D200" s="56" t="s">
        <v>352</v>
      </c>
      <c r="E200" s="56">
        <v>9033</v>
      </c>
      <c r="F200" s="56" t="s">
        <v>144</v>
      </c>
      <c r="G200" s="56">
        <v>2.71</v>
      </c>
    </row>
    <row r="201" spans="2:7" ht="15">
      <c r="B201" s="56" t="s">
        <v>318</v>
      </c>
      <c r="C201" s="57" t="s">
        <v>319</v>
      </c>
      <c r="D201" s="56" t="s">
        <v>353</v>
      </c>
      <c r="E201" s="56">
        <v>9034</v>
      </c>
      <c r="F201" s="56" t="s">
        <v>144</v>
      </c>
      <c r="G201" s="56">
        <v>13.41</v>
      </c>
    </row>
    <row r="202" spans="2:7" ht="15">
      <c r="B202" s="56" t="s">
        <v>318</v>
      </c>
      <c r="C202" s="57" t="s">
        <v>319</v>
      </c>
      <c r="D202" s="56" t="s">
        <v>354</v>
      </c>
      <c r="E202" s="56">
        <v>9035</v>
      </c>
      <c r="F202" s="56" t="s">
        <v>152</v>
      </c>
      <c r="G202" s="56">
        <v>19.54</v>
      </c>
    </row>
    <row r="203" spans="2:7" ht="15">
      <c r="B203" s="56" t="s">
        <v>318</v>
      </c>
      <c r="C203" s="57" t="s">
        <v>319</v>
      </c>
      <c r="D203" s="56" t="s">
        <v>355</v>
      </c>
      <c r="E203" s="56">
        <v>9036</v>
      </c>
      <c r="F203" s="56" t="s">
        <v>152</v>
      </c>
      <c r="G203" s="56">
        <v>31.9</v>
      </c>
    </row>
    <row r="204" spans="2:7" ht="15">
      <c r="B204" s="56" t="s">
        <v>318</v>
      </c>
      <c r="C204" s="57" t="s">
        <v>319</v>
      </c>
      <c r="D204" s="56" t="s">
        <v>356</v>
      </c>
      <c r="E204" s="56">
        <v>9037</v>
      </c>
      <c r="F204" s="56" t="s">
        <v>152</v>
      </c>
      <c r="G204" s="56">
        <v>7.85</v>
      </c>
    </row>
    <row r="205" spans="2:7" ht="15">
      <c r="B205" s="56" t="s">
        <v>318</v>
      </c>
      <c r="C205" s="57" t="s">
        <v>319</v>
      </c>
      <c r="D205" s="56" t="s">
        <v>357</v>
      </c>
      <c r="E205" s="56">
        <v>9038</v>
      </c>
      <c r="F205" s="56" t="s">
        <v>152</v>
      </c>
      <c r="G205" s="56">
        <v>15.7</v>
      </c>
    </row>
    <row r="206" spans="2:7" ht="15">
      <c r="B206" s="56" t="s">
        <v>318</v>
      </c>
      <c r="C206" s="57" t="s">
        <v>319</v>
      </c>
      <c r="D206" s="56" t="s">
        <v>358</v>
      </c>
      <c r="E206" s="56">
        <v>9039</v>
      </c>
      <c r="F206" s="56" t="s">
        <v>152</v>
      </c>
      <c r="G206" s="56">
        <v>19.31</v>
      </c>
    </row>
    <row r="207" spans="2:7" ht="15">
      <c r="B207" s="56" t="s">
        <v>318</v>
      </c>
      <c r="C207" s="57" t="s">
        <v>319</v>
      </c>
      <c r="D207" s="56" t="s">
        <v>359</v>
      </c>
      <c r="E207" s="56">
        <v>9040</v>
      </c>
      <c r="F207" s="56" t="s">
        <v>152</v>
      </c>
      <c r="G207" s="56">
        <v>37.35</v>
      </c>
    </row>
    <row r="208" spans="2:7" ht="15">
      <c r="B208" s="56" t="s">
        <v>318</v>
      </c>
      <c r="C208" s="57" t="s">
        <v>319</v>
      </c>
      <c r="D208" s="56" t="s">
        <v>360</v>
      </c>
      <c r="E208" s="56">
        <v>9041</v>
      </c>
      <c r="F208" s="56" t="s">
        <v>152</v>
      </c>
      <c r="G208" s="56">
        <v>22.15</v>
      </c>
    </row>
    <row r="209" spans="2:7" ht="15">
      <c r="B209" s="56" t="s">
        <v>318</v>
      </c>
      <c r="C209" s="57" t="s">
        <v>319</v>
      </c>
      <c r="D209" s="56" t="s">
        <v>361</v>
      </c>
      <c r="E209" s="56">
        <v>9042</v>
      </c>
      <c r="F209" s="56" t="s">
        <v>144</v>
      </c>
      <c r="G209" s="56">
        <v>9.25</v>
      </c>
    </row>
    <row r="210" spans="2:7" ht="15">
      <c r="B210" s="56" t="s">
        <v>318</v>
      </c>
      <c r="C210" s="57" t="s">
        <v>319</v>
      </c>
      <c r="D210" s="56" t="s">
        <v>362</v>
      </c>
      <c r="E210" s="56">
        <v>9043</v>
      </c>
      <c r="F210" s="56" t="s">
        <v>147</v>
      </c>
      <c r="G210" s="56">
        <v>8.19</v>
      </c>
    </row>
    <row r="211" spans="2:7" ht="15">
      <c r="B211" s="56" t="s">
        <v>318</v>
      </c>
      <c r="C211" s="57" t="s">
        <v>319</v>
      </c>
      <c r="D211" s="56" t="s">
        <v>363</v>
      </c>
      <c r="E211" s="56">
        <v>9044</v>
      </c>
      <c r="F211" s="56" t="s">
        <v>152</v>
      </c>
      <c r="G211" s="56">
        <v>17.68</v>
      </c>
    </row>
    <row r="212" spans="2:7" ht="15">
      <c r="B212" s="56" t="s">
        <v>318</v>
      </c>
      <c r="C212" s="57" t="s">
        <v>319</v>
      </c>
      <c r="D212" s="56" t="s">
        <v>364</v>
      </c>
      <c r="E212" s="56">
        <v>9045</v>
      </c>
      <c r="F212" s="56" t="s">
        <v>147</v>
      </c>
      <c r="G212" s="56">
        <v>9.45</v>
      </c>
    </row>
    <row r="213" spans="2:7" ht="15">
      <c r="B213" s="56" t="s">
        <v>318</v>
      </c>
      <c r="C213" s="57" t="s">
        <v>319</v>
      </c>
      <c r="D213" s="56" t="s">
        <v>365</v>
      </c>
      <c r="E213" s="56">
        <v>9045</v>
      </c>
      <c r="F213" s="56" t="s">
        <v>152</v>
      </c>
      <c r="G213" s="56">
        <v>30.44</v>
      </c>
    </row>
    <row r="214" spans="2:7" ht="15">
      <c r="B214" s="56" t="s">
        <v>318</v>
      </c>
      <c r="C214" s="57" t="s">
        <v>319</v>
      </c>
      <c r="D214" s="56" t="s">
        <v>366</v>
      </c>
      <c r="E214" s="56">
        <v>9046</v>
      </c>
      <c r="F214" s="56" t="s">
        <v>152</v>
      </c>
      <c r="G214" s="56">
        <v>22.05</v>
      </c>
    </row>
    <row r="215" spans="2:6" ht="15">
      <c r="B215" s="56" t="s">
        <v>318</v>
      </c>
      <c r="C215" s="57" t="s">
        <v>319</v>
      </c>
      <c r="D215" s="56" t="s">
        <v>366</v>
      </c>
      <c r="E215" s="56">
        <v>9047</v>
      </c>
      <c r="F215" s="56" t="s">
        <v>152</v>
      </c>
    </row>
    <row r="216" spans="2:7" ht="15">
      <c r="B216" s="56" t="s">
        <v>318</v>
      </c>
      <c r="C216" s="57" t="s">
        <v>319</v>
      </c>
      <c r="D216" s="56" t="s">
        <v>367</v>
      </c>
      <c r="E216" s="56">
        <v>9048</v>
      </c>
      <c r="F216" s="56" t="s">
        <v>152</v>
      </c>
      <c r="G216" s="56">
        <v>30.09</v>
      </c>
    </row>
    <row r="217" spans="2:7" ht="15">
      <c r="B217" s="56" t="s">
        <v>318</v>
      </c>
      <c r="C217" s="57" t="s">
        <v>319</v>
      </c>
      <c r="D217" s="56" t="s">
        <v>368</v>
      </c>
      <c r="E217" s="56">
        <v>9049</v>
      </c>
      <c r="F217" s="56" t="s">
        <v>144</v>
      </c>
      <c r="G217" s="56">
        <v>9.86</v>
      </c>
    </row>
    <row r="218" spans="2:7" ht="15">
      <c r="B218" s="56" t="s">
        <v>318</v>
      </c>
      <c r="C218" s="57" t="s">
        <v>319</v>
      </c>
      <c r="D218" s="56" t="s">
        <v>369</v>
      </c>
      <c r="E218" s="56">
        <v>9050</v>
      </c>
      <c r="F218" s="56" t="s">
        <v>152</v>
      </c>
      <c r="G218" s="56">
        <v>8.34</v>
      </c>
    </row>
    <row r="219" spans="2:7" ht="15">
      <c r="B219" s="56" t="s">
        <v>318</v>
      </c>
      <c r="C219" s="57" t="s">
        <v>319</v>
      </c>
      <c r="D219" s="56" t="s">
        <v>370</v>
      </c>
      <c r="E219" s="56">
        <v>9051</v>
      </c>
      <c r="F219" s="56" t="s">
        <v>152</v>
      </c>
      <c r="G219" s="56">
        <v>24.98</v>
      </c>
    </row>
    <row r="220" spans="2:7" ht="15">
      <c r="B220" s="56" t="s">
        <v>318</v>
      </c>
      <c r="C220" s="57" t="s">
        <v>319</v>
      </c>
      <c r="D220" s="56" t="s">
        <v>371</v>
      </c>
      <c r="E220" s="56">
        <v>9052</v>
      </c>
      <c r="F220" s="56" t="s">
        <v>144</v>
      </c>
      <c r="G220" s="56">
        <v>49.8</v>
      </c>
    </row>
    <row r="221" spans="2:7" ht="15">
      <c r="B221" s="56" t="s">
        <v>318</v>
      </c>
      <c r="C221" s="57" t="s">
        <v>319</v>
      </c>
      <c r="D221" s="56" t="s">
        <v>372</v>
      </c>
      <c r="E221" s="56">
        <v>9053</v>
      </c>
      <c r="F221" s="56" t="s">
        <v>152</v>
      </c>
      <c r="G221" s="56">
        <v>19.76</v>
      </c>
    </row>
    <row r="222" spans="2:7" ht="15">
      <c r="B222" s="56" t="s">
        <v>318</v>
      </c>
      <c r="C222" s="57" t="s">
        <v>319</v>
      </c>
      <c r="D222" s="56" t="s">
        <v>373</v>
      </c>
      <c r="E222" s="56">
        <v>9054</v>
      </c>
      <c r="F222" s="56" t="s">
        <v>152</v>
      </c>
      <c r="G222" s="56">
        <v>17.75</v>
      </c>
    </row>
    <row r="223" spans="2:7" ht="15">
      <c r="B223" s="56" t="s">
        <v>318</v>
      </c>
      <c r="C223" s="57" t="s">
        <v>319</v>
      </c>
      <c r="D223" s="56" t="s">
        <v>374</v>
      </c>
      <c r="E223" s="56">
        <v>9055</v>
      </c>
      <c r="F223" s="56" t="s">
        <v>152</v>
      </c>
      <c r="G223" s="56">
        <v>100.63</v>
      </c>
    </row>
    <row r="224" spans="2:5" ht="15">
      <c r="B224" s="56" t="s">
        <v>318</v>
      </c>
      <c r="C224" s="57" t="s">
        <v>319</v>
      </c>
      <c r="D224" s="56" t="s">
        <v>374</v>
      </c>
      <c r="E224" s="56">
        <v>9055</v>
      </c>
    </row>
    <row r="225" spans="2:7" ht="15">
      <c r="B225" s="56" t="s">
        <v>318</v>
      </c>
      <c r="C225" s="57" t="s">
        <v>319</v>
      </c>
      <c r="D225" s="56" t="s">
        <v>375</v>
      </c>
      <c r="E225" s="56">
        <v>9056</v>
      </c>
      <c r="F225" s="56" t="s">
        <v>144</v>
      </c>
      <c r="G225" s="56">
        <v>64.58</v>
      </c>
    </row>
    <row r="226" spans="2:7" ht="15">
      <c r="B226" s="56" t="s">
        <v>318</v>
      </c>
      <c r="C226" s="57" t="s">
        <v>319</v>
      </c>
      <c r="D226" s="56" t="s">
        <v>376</v>
      </c>
      <c r="E226" s="56">
        <v>9057</v>
      </c>
      <c r="F226" s="56" t="s">
        <v>144</v>
      </c>
      <c r="G226" s="56">
        <v>8.42</v>
      </c>
    </row>
    <row r="227" spans="2:7" ht="15">
      <c r="B227" s="56" t="s">
        <v>318</v>
      </c>
      <c r="C227" s="57" t="s">
        <v>319</v>
      </c>
      <c r="D227" s="56" t="s">
        <v>377</v>
      </c>
      <c r="E227" s="56">
        <v>9058</v>
      </c>
      <c r="F227" s="56" t="s">
        <v>152</v>
      </c>
      <c r="G227" s="56">
        <v>17.8</v>
      </c>
    </row>
    <row r="228" spans="2:5" ht="15">
      <c r="B228" s="56" t="s">
        <v>318</v>
      </c>
      <c r="C228" s="57" t="s">
        <v>319</v>
      </c>
      <c r="D228" s="56" t="s">
        <v>377</v>
      </c>
      <c r="E228" s="56">
        <v>9058</v>
      </c>
    </row>
    <row r="229" spans="2:7" ht="15">
      <c r="B229" s="56" t="s">
        <v>318</v>
      </c>
      <c r="C229" s="57" t="s">
        <v>319</v>
      </c>
      <c r="D229" s="56" t="s">
        <v>378</v>
      </c>
      <c r="E229" s="56">
        <v>9059</v>
      </c>
      <c r="F229" s="56" t="s">
        <v>147</v>
      </c>
      <c r="G229" s="56">
        <v>31.36</v>
      </c>
    </row>
    <row r="230" spans="2:7" ht="15">
      <c r="B230" s="56" t="s">
        <v>318</v>
      </c>
      <c r="C230" s="57" t="s">
        <v>319</v>
      </c>
      <c r="D230" s="56" t="s">
        <v>379</v>
      </c>
      <c r="E230" s="56">
        <v>9060</v>
      </c>
      <c r="F230" s="56" t="s">
        <v>147</v>
      </c>
      <c r="G230" s="56">
        <v>24.5</v>
      </c>
    </row>
    <row r="231" spans="2:7" ht="15">
      <c r="B231" s="56" t="s">
        <v>318</v>
      </c>
      <c r="C231" s="57" t="s">
        <v>319</v>
      </c>
      <c r="D231" s="56" t="s">
        <v>380</v>
      </c>
      <c r="E231" s="56">
        <v>9061</v>
      </c>
      <c r="F231" s="56" t="s">
        <v>147</v>
      </c>
      <c r="G231" s="56">
        <v>60.04</v>
      </c>
    </row>
    <row r="232" spans="2:7" ht="15">
      <c r="B232" s="56" t="s">
        <v>318</v>
      </c>
      <c r="C232" s="57" t="s">
        <v>319</v>
      </c>
      <c r="D232" s="56" t="s">
        <v>381</v>
      </c>
      <c r="E232" s="56">
        <v>9062</v>
      </c>
      <c r="F232" s="56" t="s">
        <v>144</v>
      </c>
      <c r="G232" s="56">
        <v>7.14</v>
      </c>
    </row>
    <row r="233" spans="2:7" ht="15">
      <c r="B233" s="56" t="s">
        <v>318</v>
      </c>
      <c r="C233" s="57" t="s">
        <v>319</v>
      </c>
      <c r="D233" s="56" t="s">
        <v>382</v>
      </c>
      <c r="E233" s="56">
        <v>9063</v>
      </c>
      <c r="F233" s="56" t="s">
        <v>152</v>
      </c>
      <c r="G233" s="56">
        <v>9.63</v>
      </c>
    </row>
    <row r="234" spans="2:5" ht="15">
      <c r="B234" s="56" t="s">
        <v>318</v>
      </c>
      <c r="C234" s="57" t="s">
        <v>319</v>
      </c>
      <c r="D234" s="56" t="s">
        <v>382</v>
      </c>
      <c r="E234" s="56">
        <v>9063</v>
      </c>
    </row>
    <row r="235" spans="2:7" ht="15">
      <c r="B235" s="56" t="s">
        <v>318</v>
      </c>
      <c r="C235" s="57" t="s">
        <v>319</v>
      </c>
      <c r="D235" s="56" t="s">
        <v>383</v>
      </c>
      <c r="E235" s="56">
        <v>9064</v>
      </c>
      <c r="F235" s="56" t="s">
        <v>144</v>
      </c>
      <c r="G235" s="56">
        <v>34.69</v>
      </c>
    </row>
    <row r="236" spans="2:6" ht="15">
      <c r="B236" s="56" t="s">
        <v>318</v>
      </c>
      <c r="C236" s="57" t="s">
        <v>319</v>
      </c>
      <c r="D236" s="56" t="s">
        <v>384</v>
      </c>
      <c r="E236" s="56">
        <v>9065</v>
      </c>
      <c r="F236" s="56" t="s">
        <v>141</v>
      </c>
    </row>
    <row r="237" spans="2:7" ht="15">
      <c r="B237" s="56" t="s">
        <v>318</v>
      </c>
      <c r="C237" s="57" t="s">
        <v>319</v>
      </c>
      <c r="D237" s="56" t="s">
        <v>384</v>
      </c>
      <c r="E237" s="56">
        <v>9065</v>
      </c>
      <c r="G237" s="56">
        <v>137.61</v>
      </c>
    </row>
    <row r="238" spans="2:7" ht="15">
      <c r="B238" s="56" t="s">
        <v>318</v>
      </c>
      <c r="C238" s="57" t="s">
        <v>319</v>
      </c>
      <c r="D238" s="56" t="s">
        <v>385</v>
      </c>
      <c r="E238" s="56">
        <v>9066</v>
      </c>
      <c r="F238" s="56" t="s">
        <v>147</v>
      </c>
      <c r="G238" s="56">
        <v>53.73</v>
      </c>
    </row>
    <row r="239" spans="2:7" ht="15">
      <c r="B239" s="56" t="s">
        <v>318</v>
      </c>
      <c r="C239" s="57" t="s">
        <v>319</v>
      </c>
      <c r="D239" s="56" t="s">
        <v>386</v>
      </c>
      <c r="E239" s="56">
        <v>9067</v>
      </c>
      <c r="F239" s="56" t="s">
        <v>144</v>
      </c>
      <c r="G239" s="56">
        <v>9.51</v>
      </c>
    </row>
    <row r="240" spans="2:7" ht="15">
      <c r="B240" s="56" t="s">
        <v>318</v>
      </c>
      <c r="C240" s="57" t="s">
        <v>319</v>
      </c>
      <c r="D240" s="56" t="s">
        <v>387</v>
      </c>
      <c r="E240" s="56">
        <v>9068</v>
      </c>
      <c r="F240" s="56" t="s">
        <v>144</v>
      </c>
      <c r="G240" s="56">
        <v>33.45</v>
      </c>
    </row>
    <row r="241" spans="2:6" ht="15">
      <c r="B241" s="56" t="s">
        <v>318</v>
      </c>
      <c r="C241" s="57" t="s">
        <v>319</v>
      </c>
      <c r="D241" s="56" t="s">
        <v>388</v>
      </c>
      <c r="E241" s="56">
        <v>9069</v>
      </c>
      <c r="F241" s="56" t="s">
        <v>147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R265"/>
  <sheetViews>
    <sheetView view="pageBreakPreview" zoomScale="130" zoomScaleNormal="150" zoomScaleSheetLayoutView="130" workbookViewId="0" topLeftCell="A55">
      <selection activeCell="B13" sqref="B13"/>
    </sheetView>
  </sheetViews>
  <sheetFormatPr defaultColWidth="9.140625" defaultRowHeight="18" customHeight="1"/>
  <cols>
    <col min="1" max="1" width="9.00390625" style="58" customWidth="1"/>
    <col min="2" max="2" width="9.140625" style="59" customWidth="1"/>
    <col min="3" max="3" width="9.140625" style="60" customWidth="1"/>
    <col min="4" max="10" width="9.140625" style="61" customWidth="1"/>
    <col min="11" max="11" width="10.7109375" style="61" customWidth="1"/>
    <col min="12" max="13" width="9.140625" style="61" customWidth="1"/>
    <col min="14" max="14" width="13.421875" style="61" customWidth="1"/>
    <col min="15" max="15" width="6.7109375" style="62" customWidth="1"/>
    <col min="16" max="16" width="11.28125" style="63" customWidth="1"/>
    <col min="17" max="17" width="11.28125" style="64" customWidth="1"/>
    <col min="18" max="21" width="11.28125" style="63" customWidth="1"/>
    <col min="22" max="22" width="14.140625" style="63" customWidth="1"/>
    <col min="23" max="16384" width="8.7109375" style="63" customWidth="1"/>
  </cols>
  <sheetData>
    <row r="1" spans="1:13" ht="22.5" customHeight="1">
      <c r="A1" s="65" t="s">
        <v>389</v>
      </c>
      <c r="B1" s="65"/>
      <c r="C1" s="65"/>
      <c r="D1" s="65"/>
      <c r="E1" s="65"/>
      <c r="F1" s="65"/>
      <c r="G1" s="65"/>
      <c r="H1" s="65"/>
      <c r="I1" s="65"/>
      <c r="J1" s="65"/>
      <c r="K1" s="65"/>
      <c r="L1" s="65"/>
      <c r="M1" s="65"/>
    </row>
    <row r="3" spans="1:15" s="69" customFormat="1" ht="3" customHeight="1">
      <c r="A3" s="66"/>
      <c r="B3" s="66"/>
      <c r="C3" s="66"/>
      <c r="D3" s="66"/>
      <c r="E3" s="66"/>
      <c r="F3" s="66"/>
      <c r="G3" s="66"/>
      <c r="H3" s="66"/>
      <c r="I3" s="66"/>
      <c r="J3" s="66"/>
      <c r="K3" s="66"/>
      <c r="L3" s="66"/>
      <c r="M3" s="66"/>
      <c r="N3" s="67"/>
      <c r="O3" s="68"/>
    </row>
    <row r="4" spans="1:18" s="61" customFormat="1" ht="18" customHeight="1">
      <c r="A4" s="70"/>
      <c r="B4" s="71" t="s">
        <v>390</v>
      </c>
      <c r="C4" s="71"/>
      <c r="D4" s="71"/>
      <c r="E4" s="71"/>
      <c r="F4" s="71"/>
      <c r="G4" s="71"/>
      <c r="H4" s="71"/>
      <c r="I4" s="71"/>
      <c r="J4" s="71"/>
      <c r="K4" s="71"/>
      <c r="L4" s="72"/>
      <c r="M4" s="73" t="s">
        <v>391</v>
      </c>
      <c r="N4" s="74"/>
      <c r="O4" s="75"/>
      <c r="P4" s="74"/>
      <c r="R4" s="76"/>
    </row>
    <row r="5" spans="1:18" s="85" customFormat="1" ht="21.75" customHeight="1">
      <c r="A5" s="77" t="s">
        <v>392</v>
      </c>
      <c r="B5" s="78" t="s">
        <v>393</v>
      </c>
      <c r="C5" s="78"/>
      <c r="D5" s="78"/>
      <c r="E5" s="78"/>
      <c r="F5" s="78"/>
      <c r="G5" s="78"/>
      <c r="H5" s="79" t="s">
        <v>394</v>
      </c>
      <c r="I5" s="79" t="s">
        <v>395</v>
      </c>
      <c r="J5" s="80" t="s">
        <v>396</v>
      </c>
      <c r="K5" s="81" t="s">
        <v>397</v>
      </c>
      <c r="L5" s="82" t="s">
        <v>398</v>
      </c>
      <c r="M5" s="73"/>
      <c r="N5" s="83"/>
      <c r="O5" s="84"/>
      <c r="P5" s="83"/>
      <c r="R5" s="86"/>
    </row>
    <row r="6" spans="1:18" s="97" customFormat="1" ht="18" customHeight="1">
      <c r="A6" s="87" t="s">
        <v>399</v>
      </c>
      <c r="B6" s="88"/>
      <c r="C6" s="88"/>
      <c r="D6" s="88"/>
      <c r="E6" s="88"/>
      <c r="F6" s="88"/>
      <c r="G6" s="88"/>
      <c r="H6" s="89"/>
      <c r="I6" s="90"/>
      <c r="J6" s="91"/>
      <c r="K6" s="92">
        <f aca="true" t="shared" si="0" ref="K6:K10">+I6*H6</f>
        <v>0</v>
      </c>
      <c r="L6" s="93"/>
      <c r="M6" s="94"/>
      <c r="N6" s="95"/>
      <c r="O6" s="96"/>
      <c r="P6" s="95"/>
      <c r="R6" s="98"/>
    </row>
    <row r="7" spans="1:18" s="97" customFormat="1" ht="18" customHeight="1">
      <c r="A7" s="87" t="s">
        <v>400</v>
      </c>
      <c r="B7" s="88"/>
      <c r="C7" s="88"/>
      <c r="D7" s="88"/>
      <c r="E7" s="88"/>
      <c r="F7" s="88"/>
      <c r="G7" s="88"/>
      <c r="H7" s="89"/>
      <c r="I7" s="90"/>
      <c r="J7" s="91"/>
      <c r="K7" s="92">
        <f t="shared" si="0"/>
        <v>0</v>
      </c>
      <c r="L7" s="93"/>
      <c r="M7" s="94"/>
      <c r="N7" s="95"/>
      <c r="O7" s="96"/>
      <c r="P7" s="95"/>
      <c r="R7" s="98"/>
    </row>
    <row r="8" spans="1:18" s="97" customFormat="1" ht="18" customHeight="1">
      <c r="A8" s="87" t="s">
        <v>401</v>
      </c>
      <c r="B8" s="88"/>
      <c r="C8" s="88"/>
      <c r="D8" s="88"/>
      <c r="E8" s="88"/>
      <c r="F8" s="88"/>
      <c r="G8" s="88"/>
      <c r="H8" s="89"/>
      <c r="I8" s="90"/>
      <c r="J8" s="91"/>
      <c r="K8" s="92">
        <f t="shared" si="0"/>
        <v>0</v>
      </c>
      <c r="L8" s="93"/>
      <c r="M8" s="94"/>
      <c r="N8" s="95"/>
      <c r="O8" s="96"/>
      <c r="P8" s="95"/>
      <c r="R8" s="98"/>
    </row>
    <row r="9" spans="1:18" s="97" customFormat="1" ht="18" customHeight="1">
      <c r="A9" s="87" t="s">
        <v>402</v>
      </c>
      <c r="B9" s="88"/>
      <c r="C9" s="88"/>
      <c r="D9" s="88"/>
      <c r="E9" s="88"/>
      <c r="F9" s="88"/>
      <c r="G9" s="88"/>
      <c r="H9" s="89"/>
      <c r="I9" s="90"/>
      <c r="J9" s="91"/>
      <c r="K9" s="92">
        <f t="shared" si="0"/>
        <v>0</v>
      </c>
      <c r="L9" s="93"/>
      <c r="M9" s="94"/>
      <c r="N9" s="95"/>
      <c r="O9" s="96"/>
      <c r="P9" s="95"/>
      <c r="R9" s="98"/>
    </row>
    <row r="10" spans="1:18" s="97" customFormat="1" ht="18" customHeight="1">
      <c r="A10" s="87" t="s">
        <v>403</v>
      </c>
      <c r="B10" s="88"/>
      <c r="C10" s="88"/>
      <c r="D10" s="88"/>
      <c r="E10" s="88"/>
      <c r="F10" s="88"/>
      <c r="G10" s="88"/>
      <c r="H10" s="89"/>
      <c r="I10" s="90"/>
      <c r="J10" s="91"/>
      <c r="K10" s="92">
        <f t="shared" si="0"/>
        <v>0</v>
      </c>
      <c r="L10" s="93"/>
      <c r="M10" s="94"/>
      <c r="N10" s="95"/>
      <c r="O10" s="96"/>
      <c r="P10" s="95"/>
      <c r="R10" s="98"/>
    </row>
    <row r="11" spans="1:18" s="103" customFormat="1" ht="18" customHeight="1">
      <c r="A11" s="99"/>
      <c r="B11" s="78" t="s">
        <v>404</v>
      </c>
      <c r="C11" s="78"/>
      <c r="D11" s="78"/>
      <c r="E11" s="78"/>
      <c r="F11" s="78"/>
      <c r="G11" s="78"/>
      <c r="H11" s="78"/>
      <c r="I11" s="78"/>
      <c r="J11" s="78"/>
      <c r="K11" s="100">
        <f>SUM(K6:K10)</f>
        <v>0</v>
      </c>
      <c r="L11" s="101"/>
      <c r="M11" s="102"/>
      <c r="N11" s="74"/>
      <c r="O11" s="75"/>
      <c r="P11" s="74"/>
      <c r="R11" s="104"/>
    </row>
    <row r="12" spans="1:18" s="103" customFormat="1" ht="3" customHeight="1">
      <c r="A12" s="105"/>
      <c r="B12" s="69"/>
      <c r="D12" s="106"/>
      <c r="E12" s="107"/>
      <c r="F12" s="107"/>
      <c r="G12" s="108"/>
      <c r="H12" s="108"/>
      <c r="I12" s="108"/>
      <c r="J12" s="109"/>
      <c r="K12" s="110"/>
      <c r="L12" s="111"/>
      <c r="M12" s="102"/>
      <c r="N12" s="74"/>
      <c r="O12" s="75"/>
      <c r="P12" s="74"/>
      <c r="R12" s="104"/>
    </row>
    <row r="13" spans="1:18" s="63" customFormat="1" ht="18" customHeight="1">
      <c r="A13" s="112"/>
      <c r="B13" s="113" t="s">
        <v>405</v>
      </c>
      <c r="C13" s="113"/>
      <c r="D13" s="113"/>
      <c r="E13" s="113"/>
      <c r="F13" s="113"/>
      <c r="G13" s="113"/>
      <c r="H13" s="113"/>
      <c r="I13" s="113"/>
      <c r="J13" s="113"/>
      <c r="K13" s="113"/>
      <c r="L13" s="113"/>
      <c r="M13" s="114" t="s">
        <v>391</v>
      </c>
      <c r="N13" s="74"/>
      <c r="O13" s="75"/>
      <c r="P13" s="74"/>
      <c r="R13" s="64"/>
    </row>
    <row r="14" spans="1:18" s="85" customFormat="1" ht="21.75" customHeight="1">
      <c r="A14" s="77" t="s">
        <v>392</v>
      </c>
      <c r="B14" s="78" t="s">
        <v>406</v>
      </c>
      <c r="C14" s="78"/>
      <c r="D14" s="78"/>
      <c r="E14" s="78"/>
      <c r="F14" s="78"/>
      <c r="G14" s="78"/>
      <c r="H14" s="79" t="s">
        <v>394</v>
      </c>
      <c r="I14" s="79" t="s">
        <v>395</v>
      </c>
      <c r="J14" s="80" t="s">
        <v>396</v>
      </c>
      <c r="K14" s="81" t="s">
        <v>397</v>
      </c>
      <c r="L14" s="82" t="s">
        <v>398</v>
      </c>
      <c r="M14" s="114"/>
      <c r="N14" s="83"/>
      <c r="O14" s="84"/>
      <c r="P14" s="83"/>
      <c r="R14" s="86"/>
    </row>
    <row r="15" spans="1:18" s="97" customFormat="1" ht="18" customHeight="1">
      <c r="A15" s="87" t="s">
        <v>407</v>
      </c>
      <c r="B15" s="88"/>
      <c r="C15" s="88"/>
      <c r="D15" s="88"/>
      <c r="E15" s="88"/>
      <c r="F15" s="88"/>
      <c r="G15" s="88"/>
      <c r="H15" s="89"/>
      <c r="I15" s="90"/>
      <c r="J15" s="91"/>
      <c r="K15" s="92">
        <f aca="true" t="shared" si="1" ref="K15:K19">+I15*H15</f>
        <v>0</v>
      </c>
      <c r="L15" s="93"/>
      <c r="M15" s="94"/>
      <c r="N15" s="95"/>
      <c r="O15" s="96"/>
      <c r="P15" s="95"/>
      <c r="R15" s="98"/>
    </row>
    <row r="16" spans="1:18" s="97" customFormat="1" ht="18" customHeight="1">
      <c r="A16" s="87" t="s">
        <v>408</v>
      </c>
      <c r="B16" s="88"/>
      <c r="C16" s="88"/>
      <c r="D16" s="88"/>
      <c r="E16" s="88"/>
      <c r="F16" s="88"/>
      <c r="G16" s="88"/>
      <c r="H16" s="89"/>
      <c r="I16" s="90"/>
      <c r="J16" s="91"/>
      <c r="K16" s="92">
        <f t="shared" si="1"/>
        <v>0</v>
      </c>
      <c r="L16" s="93"/>
      <c r="M16" s="94"/>
      <c r="N16" s="95"/>
      <c r="O16" s="96"/>
      <c r="P16" s="95"/>
      <c r="R16" s="98"/>
    </row>
    <row r="17" spans="1:18" s="97" customFormat="1" ht="18" customHeight="1">
      <c r="A17" s="87" t="s">
        <v>409</v>
      </c>
      <c r="B17" s="88"/>
      <c r="C17" s="88"/>
      <c r="D17" s="88"/>
      <c r="E17" s="88"/>
      <c r="F17" s="88"/>
      <c r="G17" s="88"/>
      <c r="H17" s="89"/>
      <c r="I17" s="90"/>
      <c r="J17" s="91"/>
      <c r="K17" s="92">
        <f t="shared" si="1"/>
        <v>0</v>
      </c>
      <c r="L17" s="93"/>
      <c r="M17" s="94"/>
      <c r="N17" s="95"/>
      <c r="O17" s="96"/>
      <c r="P17" s="95"/>
      <c r="R17" s="98"/>
    </row>
    <row r="18" spans="1:18" s="97" customFormat="1" ht="18" customHeight="1">
      <c r="A18" s="87" t="s">
        <v>410</v>
      </c>
      <c r="B18" s="88"/>
      <c r="C18" s="88"/>
      <c r="D18" s="88"/>
      <c r="E18" s="88"/>
      <c r="F18" s="88"/>
      <c r="G18" s="88"/>
      <c r="H18" s="89"/>
      <c r="I18" s="90"/>
      <c r="J18" s="91"/>
      <c r="K18" s="92">
        <f t="shared" si="1"/>
        <v>0</v>
      </c>
      <c r="L18" s="93"/>
      <c r="M18" s="94"/>
      <c r="N18" s="95"/>
      <c r="O18" s="96"/>
      <c r="P18" s="95"/>
      <c r="R18" s="98"/>
    </row>
    <row r="19" spans="1:18" s="97" customFormat="1" ht="18" customHeight="1">
      <c r="A19" s="87" t="s">
        <v>411</v>
      </c>
      <c r="B19" s="88"/>
      <c r="C19" s="88"/>
      <c r="D19" s="88"/>
      <c r="E19" s="88"/>
      <c r="F19" s="88"/>
      <c r="G19" s="88"/>
      <c r="H19" s="89"/>
      <c r="I19" s="90"/>
      <c r="J19" s="91"/>
      <c r="K19" s="92">
        <f t="shared" si="1"/>
        <v>0</v>
      </c>
      <c r="L19" s="93"/>
      <c r="M19" s="94"/>
      <c r="N19" s="95"/>
      <c r="O19" s="96"/>
      <c r="P19" s="95"/>
      <c r="R19" s="98"/>
    </row>
    <row r="20" spans="1:18" s="103" customFormat="1" ht="18" customHeight="1">
      <c r="A20" s="105"/>
      <c r="B20" s="78" t="s">
        <v>404</v>
      </c>
      <c r="C20" s="78"/>
      <c r="D20" s="78"/>
      <c r="E20" s="78"/>
      <c r="F20" s="78"/>
      <c r="G20" s="78"/>
      <c r="H20" s="78"/>
      <c r="I20" s="78"/>
      <c r="J20" s="78"/>
      <c r="K20" s="100">
        <f>SUM(K15:K19)</f>
        <v>0</v>
      </c>
      <c r="L20" s="101"/>
      <c r="M20" s="102"/>
      <c r="N20" s="74"/>
      <c r="O20" s="75"/>
      <c r="P20" s="74"/>
      <c r="R20" s="104"/>
    </row>
    <row r="21" spans="1:18" s="69" customFormat="1" ht="3.75" customHeight="1">
      <c r="A21" s="99"/>
      <c r="D21" s="115"/>
      <c r="E21" s="107"/>
      <c r="F21" s="107"/>
      <c r="G21" s="107"/>
      <c r="H21" s="107"/>
      <c r="I21" s="107"/>
      <c r="J21" s="107"/>
      <c r="K21" s="116"/>
      <c r="L21" s="117"/>
      <c r="M21" s="118"/>
      <c r="N21" s="107"/>
      <c r="O21" s="119"/>
      <c r="P21" s="107"/>
      <c r="R21" s="120"/>
    </row>
    <row r="22" spans="1:18" s="63" customFormat="1" ht="18" customHeight="1">
      <c r="A22" s="121"/>
      <c r="B22" s="113" t="s">
        <v>412</v>
      </c>
      <c r="C22" s="113"/>
      <c r="D22" s="113"/>
      <c r="E22" s="113"/>
      <c r="F22" s="113"/>
      <c r="G22" s="113"/>
      <c r="H22" s="113"/>
      <c r="I22" s="113"/>
      <c r="J22" s="113"/>
      <c r="K22" s="113"/>
      <c r="L22" s="113"/>
      <c r="M22" s="114" t="s">
        <v>391</v>
      </c>
      <c r="N22" s="74"/>
      <c r="O22" s="75"/>
      <c r="P22" s="74"/>
      <c r="R22" s="64"/>
    </row>
    <row r="23" spans="1:18" s="85" customFormat="1" ht="21.75" customHeight="1">
      <c r="A23" s="77" t="s">
        <v>392</v>
      </c>
      <c r="B23" s="78" t="s">
        <v>413</v>
      </c>
      <c r="C23" s="78"/>
      <c r="D23" s="78"/>
      <c r="E23" s="78"/>
      <c r="F23" s="78"/>
      <c r="G23" s="78"/>
      <c r="H23" s="78" t="s">
        <v>414</v>
      </c>
      <c r="I23" s="78" t="s">
        <v>415</v>
      </c>
      <c r="J23" s="80" t="s">
        <v>396</v>
      </c>
      <c r="K23" s="81" t="s">
        <v>397</v>
      </c>
      <c r="L23" s="82" t="s">
        <v>398</v>
      </c>
      <c r="M23" s="114"/>
      <c r="N23" s="83"/>
      <c r="O23" s="84"/>
      <c r="P23" s="83"/>
      <c r="R23" s="86"/>
    </row>
    <row r="24" spans="1:18" s="97" customFormat="1" ht="18" customHeight="1">
      <c r="A24" s="87" t="s">
        <v>416</v>
      </c>
      <c r="B24" s="88"/>
      <c r="C24" s="88"/>
      <c r="D24" s="88"/>
      <c r="E24" s="88"/>
      <c r="F24" s="88"/>
      <c r="G24" s="88"/>
      <c r="H24" s="89"/>
      <c r="I24" s="90"/>
      <c r="J24" s="91"/>
      <c r="K24" s="92">
        <f aca="true" t="shared" si="2" ref="K24:K28">+I24*H24</f>
        <v>0</v>
      </c>
      <c r="L24" s="93"/>
      <c r="M24" s="94"/>
      <c r="N24" s="95"/>
      <c r="O24" s="96"/>
      <c r="P24" s="95"/>
      <c r="R24" s="98"/>
    </row>
    <row r="25" spans="1:18" s="97" customFormat="1" ht="18" customHeight="1">
      <c r="A25" s="87" t="s">
        <v>417</v>
      </c>
      <c r="B25" s="88"/>
      <c r="C25" s="88"/>
      <c r="D25" s="88"/>
      <c r="E25" s="88"/>
      <c r="F25" s="88"/>
      <c r="G25" s="88"/>
      <c r="H25" s="89"/>
      <c r="I25" s="90"/>
      <c r="J25" s="91"/>
      <c r="K25" s="92">
        <f t="shared" si="2"/>
        <v>0</v>
      </c>
      <c r="L25" s="93"/>
      <c r="M25" s="94"/>
      <c r="N25" s="95"/>
      <c r="O25" s="96"/>
      <c r="P25" s="95"/>
      <c r="R25" s="98"/>
    </row>
    <row r="26" spans="1:18" s="97" customFormat="1" ht="18" customHeight="1">
      <c r="A26" s="87" t="s">
        <v>418</v>
      </c>
      <c r="B26" s="88"/>
      <c r="C26" s="88"/>
      <c r="D26" s="88"/>
      <c r="E26" s="88"/>
      <c r="F26" s="88"/>
      <c r="G26" s="88"/>
      <c r="H26" s="89"/>
      <c r="I26" s="90"/>
      <c r="J26" s="91"/>
      <c r="K26" s="92">
        <f t="shared" si="2"/>
        <v>0</v>
      </c>
      <c r="L26" s="93"/>
      <c r="M26" s="94"/>
      <c r="N26" s="95"/>
      <c r="O26" s="96"/>
      <c r="P26" s="95"/>
      <c r="R26" s="98"/>
    </row>
    <row r="27" spans="1:18" s="97" customFormat="1" ht="18" customHeight="1">
      <c r="A27" s="122" t="s">
        <v>419</v>
      </c>
      <c r="B27" s="88"/>
      <c r="C27" s="88"/>
      <c r="D27" s="88"/>
      <c r="E27" s="88"/>
      <c r="F27" s="88"/>
      <c r="G27" s="88"/>
      <c r="H27" s="89"/>
      <c r="I27" s="90"/>
      <c r="J27" s="91"/>
      <c r="K27" s="92">
        <f t="shared" si="2"/>
        <v>0</v>
      </c>
      <c r="L27" s="93"/>
      <c r="M27" s="94"/>
      <c r="N27" s="95"/>
      <c r="O27" s="96"/>
      <c r="P27" s="95"/>
      <c r="R27" s="98"/>
    </row>
    <row r="28" spans="1:18" s="97" customFormat="1" ht="18" customHeight="1">
      <c r="A28" s="87" t="s">
        <v>420</v>
      </c>
      <c r="B28" s="88"/>
      <c r="C28" s="88"/>
      <c r="D28" s="88"/>
      <c r="E28" s="88"/>
      <c r="F28" s="88"/>
      <c r="G28" s="88"/>
      <c r="H28" s="89"/>
      <c r="I28" s="90"/>
      <c r="J28" s="91"/>
      <c r="K28" s="92">
        <f t="shared" si="2"/>
        <v>0</v>
      </c>
      <c r="L28" s="93"/>
      <c r="M28" s="94"/>
      <c r="N28" s="95"/>
      <c r="O28" s="96"/>
      <c r="P28" s="95"/>
      <c r="R28" s="98"/>
    </row>
    <row r="29" spans="1:18" s="103" customFormat="1" ht="18" customHeight="1">
      <c r="A29" s="99"/>
      <c r="B29" s="78" t="s">
        <v>404</v>
      </c>
      <c r="C29" s="78"/>
      <c r="D29" s="78"/>
      <c r="E29" s="78"/>
      <c r="F29" s="78"/>
      <c r="G29" s="78"/>
      <c r="H29" s="78"/>
      <c r="I29" s="78"/>
      <c r="J29" s="78"/>
      <c r="K29" s="100">
        <f>SUM(K24:K28)</f>
        <v>0</v>
      </c>
      <c r="L29" s="101"/>
      <c r="M29" s="102"/>
      <c r="N29" s="74"/>
      <c r="O29" s="75"/>
      <c r="P29" s="74"/>
      <c r="R29" s="104"/>
    </row>
    <row r="30" spans="1:18" s="69" customFormat="1" ht="3.75" customHeight="1">
      <c r="A30" s="99"/>
      <c r="D30" s="115"/>
      <c r="E30" s="107"/>
      <c r="F30" s="107"/>
      <c r="G30" s="107"/>
      <c r="H30" s="107"/>
      <c r="I30" s="107"/>
      <c r="J30" s="107"/>
      <c r="K30" s="116"/>
      <c r="L30" s="117"/>
      <c r="M30" s="118"/>
      <c r="N30" s="107"/>
      <c r="O30" s="119"/>
      <c r="P30" s="107"/>
      <c r="R30" s="120"/>
    </row>
    <row r="31" spans="1:18" s="63" customFormat="1" ht="18" customHeight="1">
      <c r="A31" s="112"/>
      <c r="B31" s="113" t="s">
        <v>421</v>
      </c>
      <c r="C31" s="113"/>
      <c r="D31" s="113"/>
      <c r="E31" s="113"/>
      <c r="F31" s="113"/>
      <c r="G31" s="113"/>
      <c r="H31" s="113"/>
      <c r="I31" s="113"/>
      <c r="J31" s="113"/>
      <c r="K31" s="113"/>
      <c r="L31" s="113"/>
      <c r="M31" s="114" t="s">
        <v>391</v>
      </c>
      <c r="N31" s="74"/>
      <c r="O31" s="75"/>
      <c r="P31" s="74"/>
      <c r="R31" s="64"/>
    </row>
    <row r="32" spans="1:18" s="85" customFormat="1" ht="21.75" customHeight="1">
      <c r="A32" s="77" t="s">
        <v>392</v>
      </c>
      <c r="B32" s="78" t="s">
        <v>422</v>
      </c>
      <c r="C32" s="78"/>
      <c r="D32" s="78"/>
      <c r="E32" s="78"/>
      <c r="F32" s="78"/>
      <c r="G32" s="78"/>
      <c r="H32" s="78"/>
      <c r="I32" s="78"/>
      <c r="J32" s="80" t="s">
        <v>396</v>
      </c>
      <c r="K32" s="81" t="s">
        <v>397</v>
      </c>
      <c r="L32" s="82" t="s">
        <v>398</v>
      </c>
      <c r="M32" s="114"/>
      <c r="N32" s="83"/>
      <c r="O32" s="84"/>
      <c r="P32" s="83"/>
      <c r="R32" s="86"/>
    </row>
    <row r="33" spans="1:18" s="97" customFormat="1" ht="18" customHeight="1">
      <c r="A33" s="87" t="s">
        <v>423</v>
      </c>
      <c r="B33" s="88"/>
      <c r="C33" s="88"/>
      <c r="D33" s="88"/>
      <c r="E33" s="88"/>
      <c r="F33" s="88"/>
      <c r="G33" s="88"/>
      <c r="H33" s="88"/>
      <c r="I33" s="88"/>
      <c r="J33" s="88"/>
      <c r="K33" s="92">
        <f aca="true" t="shared" si="3" ref="K33:K37">+I33*H33</f>
        <v>0</v>
      </c>
      <c r="L33" s="123"/>
      <c r="M33" s="124"/>
      <c r="N33" s="95"/>
      <c r="O33" s="96"/>
      <c r="P33" s="95"/>
      <c r="R33" s="98"/>
    </row>
    <row r="34" spans="1:18" s="97" customFormat="1" ht="18" customHeight="1">
      <c r="A34" s="87" t="s">
        <v>424</v>
      </c>
      <c r="B34" s="88"/>
      <c r="C34" s="88"/>
      <c r="D34" s="88"/>
      <c r="E34" s="88"/>
      <c r="F34" s="88"/>
      <c r="G34" s="88"/>
      <c r="H34" s="88"/>
      <c r="I34" s="88"/>
      <c r="J34" s="88"/>
      <c r="K34" s="92">
        <f t="shared" si="3"/>
        <v>0</v>
      </c>
      <c r="L34" s="123"/>
      <c r="M34" s="124"/>
      <c r="N34" s="95"/>
      <c r="O34" s="96"/>
      <c r="P34" s="95"/>
      <c r="R34" s="98"/>
    </row>
    <row r="35" spans="1:18" s="97" customFormat="1" ht="18" customHeight="1">
      <c r="A35" s="87" t="s">
        <v>425</v>
      </c>
      <c r="B35" s="88"/>
      <c r="C35" s="88"/>
      <c r="D35" s="88"/>
      <c r="E35" s="88"/>
      <c r="F35" s="88"/>
      <c r="G35" s="88"/>
      <c r="H35" s="88"/>
      <c r="I35" s="88"/>
      <c r="J35" s="88"/>
      <c r="K35" s="92">
        <f t="shared" si="3"/>
        <v>0</v>
      </c>
      <c r="L35" s="123"/>
      <c r="M35" s="124"/>
      <c r="N35" s="95"/>
      <c r="O35" s="96"/>
      <c r="P35" s="95"/>
      <c r="R35" s="98"/>
    </row>
    <row r="36" spans="1:18" s="97" customFormat="1" ht="18" customHeight="1">
      <c r="A36" s="87" t="s">
        <v>426</v>
      </c>
      <c r="B36" s="88"/>
      <c r="C36" s="88"/>
      <c r="D36" s="88"/>
      <c r="E36" s="88"/>
      <c r="F36" s="88"/>
      <c r="G36" s="88"/>
      <c r="H36" s="88"/>
      <c r="I36" s="88"/>
      <c r="J36" s="88"/>
      <c r="K36" s="92">
        <f t="shared" si="3"/>
        <v>0</v>
      </c>
      <c r="L36" s="123"/>
      <c r="M36" s="124"/>
      <c r="N36" s="95"/>
      <c r="O36" s="96"/>
      <c r="P36" s="95"/>
      <c r="R36" s="98"/>
    </row>
    <row r="37" spans="1:18" s="97" customFormat="1" ht="18" customHeight="1">
      <c r="A37" s="87" t="s">
        <v>427</v>
      </c>
      <c r="B37" s="88"/>
      <c r="C37" s="88"/>
      <c r="D37" s="88"/>
      <c r="E37" s="88"/>
      <c r="F37" s="88"/>
      <c r="G37" s="88"/>
      <c r="H37" s="88"/>
      <c r="I37" s="88"/>
      <c r="J37" s="88"/>
      <c r="K37" s="92">
        <f t="shared" si="3"/>
        <v>0</v>
      </c>
      <c r="L37" s="123"/>
      <c r="M37" s="124"/>
      <c r="N37" s="95"/>
      <c r="O37" s="96"/>
      <c r="P37" s="95"/>
      <c r="R37" s="98"/>
    </row>
    <row r="38" spans="1:18" s="103" customFormat="1" ht="18" customHeight="1">
      <c r="A38" s="99"/>
      <c r="B38" s="78" t="s">
        <v>404</v>
      </c>
      <c r="C38" s="78"/>
      <c r="D38" s="78"/>
      <c r="E38" s="78"/>
      <c r="F38" s="78"/>
      <c r="G38" s="78"/>
      <c r="H38" s="78"/>
      <c r="I38" s="78"/>
      <c r="J38" s="78"/>
      <c r="K38" s="100">
        <f>SUM(K33:K37)</f>
        <v>0</v>
      </c>
      <c r="L38" s="101"/>
      <c r="M38" s="102"/>
      <c r="N38" s="74"/>
      <c r="O38" s="75"/>
      <c r="P38" s="74"/>
      <c r="R38" s="104"/>
    </row>
    <row r="39" spans="1:18" s="58" customFormat="1" ht="4.5" customHeight="1">
      <c r="A39" s="99"/>
      <c r="D39" s="115"/>
      <c r="E39" s="125"/>
      <c r="F39" s="125"/>
      <c r="G39" s="125"/>
      <c r="H39" s="125"/>
      <c r="I39" s="125"/>
      <c r="J39" s="125"/>
      <c r="K39" s="116"/>
      <c r="L39" s="126"/>
      <c r="M39" s="127"/>
      <c r="N39" s="107"/>
      <c r="O39" s="119"/>
      <c r="P39" s="107"/>
      <c r="R39" s="128"/>
    </row>
    <row r="40" spans="1:18" s="103" customFormat="1" ht="18" customHeight="1">
      <c r="A40" s="112"/>
      <c r="B40" s="113" t="s">
        <v>428</v>
      </c>
      <c r="C40" s="113"/>
      <c r="D40" s="113"/>
      <c r="E40" s="113"/>
      <c r="F40" s="113"/>
      <c r="G40" s="113"/>
      <c r="H40" s="113"/>
      <c r="I40" s="113"/>
      <c r="J40" s="113"/>
      <c r="K40" s="113"/>
      <c r="L40" s="113"/>
      <c r="M40" s="114" t="s">
        <v>391</v>
      </c>
      <c r="N40" s="74"/>
      <c r="O40" s="75"/>
      <c r="P40" s="74"/>
      <c r="R40" s="104"/>
    </row>
    <row r="41" spans="1:18" s="85" customFormat="1" ht="21.75" customHeight="1">
      <c r="A41" s="77" t="s">
        <v>392</v>
      </c>
      <c r="B41" s="78" t="s">
        <v>429</v>
      </c>
      <c r="C41" s="78"/>
      <c r="D41" s="78"/>
      <c r="E41" s="78"/>
      <c r="F41" s="78"/>
      <c r="G41" s="78"/>
      <c r="H41" s="78"/>
      <c r="I41" s="78"/>
      <c r="J41" s="80" t="s">
        <v>396</v>
      </c>
      <c r="K41" s="81" t="s">
        <v>397</v>
      </c>
      <c r="L41" s="82" t="s">
        <v>398</v>
      </c>
      <c r="M41" s="114"/>
      <c r="N41" s="83"/>
      <c r="O41" s="84"/>
      <c r="P41" s="83"/>
      <c r="R41" s="86"/>
    </row>
    <row r="42" spans="1:18" s="97" customFormat="1" ht="18" customHeight="1">
      <c r="A42" s="87" t="s">
        <v>430</v>
      </c>
      <c r="B42" s="88"/>
      <c r="C42" s="88"/>
      <c r="D42" s="88"/>
      <c r="E42" s="88"/>
      <c r="F42" s="88"/>
      <c r="G42" s="88"/>
      <c r="H42" s="88"/>
      <c r="I42" s="88"/>
      <c r="J42" s="88"/>
      <c r="K42" s="92">
        <f aca="true" t="shared" si="4" ref="K42:K46">+I42*H42</f>
        <v>0</v>
      </c>
      <c r="L42" s="123"/>
      <c r="M42" s="124"/>
      <c r="N42" s="95"/>
      <c r="O42" s="96"/>
      <c r="P42" s="95"/>
      <c r="R42" s="98"/>
    </row>
    <row r="43" spans="1:18" s="97" customFormat="1" ht="18" customHeight="1">
      <c r="A43" s="87" t="s">
        <v>431</v>
      </c>
      <c r="B43" s="88"/>
      <c r="C43" s="88"/>
      <c r="D43" s="88"/>
      <c r="E43" s="88"/>
      <c r="F43" s="88"/>
      <c r="G43" s="88"/>
      <c r="H43" s="88"/>
      <c r="I43" s="88"/>
      <c r="J43" s="88"/>
      <c r="K43" s="92">
        <f t="shared" si="4"/>
        <v>0</v>
      </c>
      <c r="L43" s="123"/>
      <c r="M43" s="124"/>
      <c r="N43" s="95"/>
      <c r="O43" s="96"/>
      <c r="P43" s="95"/>
      <c r="R43" s="98"/>
    </row>
    <row r="44" spans="1:18" s="97" customFormat="1" ht="18" customHeight="1">
      <c r="A44" s="87" t="s">
        <v>432</v>
      </c>
      <c r="B44" s="88"/>
      <c r="C44" s="88"/>
      <c r="D44" s="88"/>
      <c r="E44" s="88"/>
      <c r="F44" s="88"/>
      <c r="G44" s="88"/>
      <c r="H44" s="88"/>
      <c r="I44" s="88"/>
      <c r="J44" s="88"/>
      <c r="K44" s="92">
        <f t="shared" si="4"/>
        <v>0</v>
      </c>
      <c r="L44" s="123"/>
      <c r="M44" s="124"/>
      <c r="N44" s="95"/>
      <c r="O44" s="96"/>
      <c r="P44" s="95"/>
      <c r="R44" s="98"/>
    </row>
    <row r="45" spans="1:18" s="97" customFormat="1" ht="18" customHeight="1">
      <c r="A45" s="87" t="s">
        <v>433</v>
      </c>
      <c r="B45" s="88"/>
      <c r="C45" s="88"/>
      <c r="D45" s="88"/>
      <c r="E45" s="88"/>
      <c r="F45" s="88"/>
      <c r="G45" s="88"/>
      <c r="H45" s="88"/>
      <c r="I45" s="88"/>
      <c r="J45" s="88"/>
      <c r="K45" s="92">
        <f t="shared" si="4"/>
        <v>0</v>
      </c>
      <c r="L45" s="123"/>
      <c r="M45" s="124"/>
      <c r="N45" s="95"/>
      <c r="O45" s="96"/>
      <c r="P45" s="95"/>
      <c r="R45" s="98"/>
    </row>
    <row r="46" spans="1:18" s="97" customFormat="1" ht="18" customHeight="1">
      <c r="A46" s="87" t="s">
        <v>434</v>
      </c>
      <c r="B46" s="88"/>
      <c r="C46" s="88"/>
      <c r="D46" s="88"/>
      <c r="E46" s="88"/>
      <c r="F46" s="88"/>
      <c r="G46" s="88"/>
      <c r="H46" s="88"/>
      <c r="I46" s="88"/>
      <c r="J46" s="88"/>
      <c r="K46" s="92">
        <f t="shared" si="4"/>
        <v>0</v>
      </c>
      <c r="L46" s="123"/>
      <c r="M46" s="124"/>
      <c r="N46" s="95"/>
      <c r="O46" s="96"/>
      <c r="P46" s="95"/>
      <c r="R46" s="98"/>
    </row>
    <row r="47" spans="1:18" s="103" customFormat="1" ht="18" customHeight="1">
      <c r="A47" s="99"/>
      <c r="B47" s="78" t="s">
        <v>404</v>
      </c>
      <c r="C47" s="78"/>
      <c r="D47" s="78"/>
      <c r="E47" s="78"/>
      <c r="F47" s="78"/>
      <c r="G47" s="78"/>
      <c r="H47" s="78"/>
      <c r="I47" s="78"/>
      <c r="J47" s="78"/>
      <c r="K47" s="100">
        <f>SUM(K42:K46)</f>
        <v>0</v>
      </c>
      <c r="L47" s="129"/>
      <c r="M47" s="102"/>
      <c r="N47" s="74"/>
      <c r="O47" s="75"/>
      <c r="P47" s="74"/>
      <c r="R47" s="104"/>
    </row>
    <row r="48" spans="1:18" s="131" customFormat="1" ht="3.75" customHeight="1">
      <c r="A48" s="99"/>
      <c r="B48" s="130"/>
      <c r="D48" s="132"/>
      <c r="E48" s="133"/>
      <c r="F48" s="133"/>
      <c r="G48" s="133"/>
      <c r="H48" s="133"/>
      <c r="I48" s="133"/>
      <c r="J48" s="109"/>
      <c r="K48" s="134"/>
      <c r="L48" s="111"/>
      <c r="M48" s="135"/>
      <c r="N48" s="136"/>
      <c r="O48" s="137"/>
      <c r="P48" s="136"/>
      <c r="R48" s="138"/>
    </row>
    <row r="49" spans="1:18" s="103" customFormat="1" ht="18" customHeight="1">
      <c r="A49" s="112"/>
      <c r="B49" s="113" t="s">
        <v>435</v>
      </c>
      <c r="C49" s="113"/>
      <c r="D49" s="113"/>
      <c r="E49" s="113"/>
      <c r="F49" s="113"/>
      <c r="G49" s="113"/>
      <c r="H49" s="113"/>
      <c r="I49" s="113"/>
      <c r="J49" s="113"/>
      <c r="K49" s="113"/>
      <c r="L49" s="113"/>
      <c r="M49" s="114" t="s">
        <v>391</v>
      </c>
      <c r="N49" s="74"/>
      <c r="O49" s="75"/>
      <c r="P49" s="74"/>
      <c r="R49" s="104"/>
    </row>
    <row r="50" spans="1:18" s="85" customFormat="1" ht="21.75" customHeight="1">
      <c r="A50" s="77" t="s">
        <v>392</v>
      </c>
      <c r="B50" s="78" t="s">
        <v>429</v>
      </c>
      <c r="C50" s="78"/>
      <c r="D50" s="78"/>
      <c r="E50" s="78"/>
      <c r="F50" s="78"/>
      <c r="G50" s="78"/>
      <c r="H50" s="78"/>
      <c r="I50" s="78"/>
      <c r="J50" s="80" t="s">
        <v>396</v>
      </c>
      <c r="K50" s="81" t="s">
        <v>397</v>
      </c>
      <c r="L50" s="82" t="s">
        <v>398</v>
      </c>
      <c r="M50" s="114"/>
      <c r="N50" s="83"/>
      <c r="O50" s="84"/>
      <c r="P50" s="83"/>
      <c r="R50" s="86"/>
    </row>
    <row r="51" spans="1:18" s="97" customFormat="1" ht="18" customHeight="1">
      <c r="A51" s="87" t="s">
        <v>436</v>
      </c>
      <c r="B51" s="88"/>
      <c r="C51" s="88"/>
      <c r="D51" s="88"/>
      <c r="E51" s="88"/>
      <c r="F51" s="88"/>
      <c r="G51" s="88"/>
      <c r="H51" s="88"/>
      <c r="I51" s="88"/>
      <c r="J51" s="88"/>
      <c r="K51" s="92">
        <f aca="true" t="shared" si="5" ref="K51:K55">+I51*H51</f>
        <v>0</v>
      </c>
      <c r="L51" s="123"/>
      <c r="M51" s="124"/>
      <c r="N51" s="95"/>
      <c r="O51" s="96"/>
      <c r="P51" s="95"/>
      <c r="R51" s="98"/>
    </row>
    <row r="52" spans="1:18" s="97" customFormat="1" ht="18" customHeight="1">
      <c r="A52" s="87" t="s">
        <v>437</v>
      </c>
      <c r="B52" s="88"/>
      <c r="C52" s="88"/>
      <c r="D52" s="88"/>
      <c r="E52" s="88"/>
      <c r="F52" s="88"/>
      <c r="G52" s="88"/>
      <c r="H52" s="88"/>
      <c r="I52" s="88"/>
      <c r="J52" s="88"/>
      <c r="K52" s="92">
        <f t="shared" si="5"/>
        <v>0</v>
      </c>
      <c r="L52" s="123"/>
      <c r="M52" s="124"/>
      <c r="N52" s="95"/>
      <c r="O52" s="96"/>
      <c r="P52" s="95"/>
      <c r="R52" s="98"/>
    </row>
    <row r="53" spans="1:18" s="97" customFormat="1" ht="18" customHeight="1">
      <c r="A53" s="87" t="s">
        <v>438</v>
      </c>
      <c r="B53" s="88"/>
      <c r="C53" s="88"/>
      <c r="D53" s="88"/>
      <c r="E53" s="88"/>
      <c r="F53" s="88"/>
      <c r="G53" s="88"/>
      <c r="H53" s="88"/>
      <c r="I53" s="88"/>
      <c r="J53" s="88"/>
      <c r="K53" s="92">
        <f t="shared" si="5"/>
        <v>0</v>
      </c>
      <c r="L53" s="123"/>
      <c r="M53" s="124"/>
      <c r="N53" s="95"/>
      <c r="O53" s="96"/>
      <c r="P53" s="95"/>
      <c r="R53" s="98"/>
    </row>
    <row r="54" spans="1:18" s="97" customFormat="1" ht="18" customHeight="1">
      <c r="A54" s="87" t="s">
        <v>439</v>
      </c>
      <c r="B54" s="88"/>
      <c r="C54" s="88"/>
      <c r="D54" s="88"/>
      <c r="E54" s="88"/>
      <c r="F54" s="88"/>
      <c r="G54" s="88"/>
      <c r="H54" s="88"/>
      <c r="I54" s="88"/>
      <c r="J54" s="88"/>
      <c r="K54" s="92">
        <f t="shared" si="5"/>
        <v>0</v>
      </c>
      <c r="L54" s="123"/>
      <c r="M54" s="124"/>
      <c r="N54" s="95"/>
      <c r="O54" s="96"/>
      <c r="P54" s="95"/>
      <c r="R54" s="98"/>
    </row>
    <row r="55" spans="1:18" s="97" customFormat="1" ht="18" customHeight="1">
      <c r="A55" s="87" t="s">
        <v>440</v>
      </c>
      <c r="B55" s="88"/>
      <c r="C55" s="88"/>
      <c r="D55" s="88"/>
      <c r="E55" s="88"/>
      <c r="F55" s="88"/>
      <c r="G55" s="88"/>
      <c r="H55" s="88"/>
      <c r="I55" s="88"/>
      <c r="J55" s="88"/>
      <c r="K55" s="92">
        <f t="shared" si="5"/>
        <v>0</v>
      </c>
      <c r="L55" s="123"/>
      <c r="M55" s="124"/>
      <c r="N55" s="95"/>
      <c r="O55" s="96"/>
      <c r="P55" s="95"/>
      <c r="R55" s="98"/>
    </row>
    <row r="56" spans="1:18" s="103" customFormat="1" ht="18" customHeight="1">
      <c r="A56" s="99"/>
      <c r="B56" s="78" t="s">
        <v>404</v>
      </c>
      <c r="C56" s="78"/>
      <c r="D56" s="78"/>
      <c r="E56" s="78"/>
      <c r="F56" s="78"/>
      <c r="G56" s="78"/>
      <c r="H56" s="78"/>
      <c r="I56" s="78"/>
      <c r="J56" s="78"/>
      <c r="K56" s="100">
        <f>SUM(K51:K55)</f>
        <v>0</v>
      </c>
      <c r="L56" s="129"/>
      <c r="M56" s="102"/>
      <c r="N56" s="74"/>
      <c r="O56" s="75"/>
      <c r="P56" s="74"/>
      <c r="R56" s="104"/>
    </row>
    <row r="57" spans="1:18" s="69" customFormat="1" ht="3.75" customHeight="1">
      <c r="A57" s="105"/>
      <c r="D57" s="139"/>
      <c r="E57" s="107"/>
      <c r="F57" s="107"/>
      <c r="G57" s="107"/>
      <c r="H57" s="107"/>
      <c r="I57" s="107"/>
      <c r="J57" s="107"/>
      <c r="K57" s="107"/>
      <c r="L57" s="116"/>
      <c r="M57" s="118"/>
      <c r="N57" s="107"/>
      <c r="O57" s="119"/>
      <c r="P57" s="107"/>
      <c r="R57" s="120"/>
    </row>
    <row r="58" spans="1:18" s="63" customFormat="1" ht="18" customHeight="1">
      <c r="A58" s="112"/>
      <c r="B58" s="113" t="s">
        <v>441</v>
      </c>
      <c r="C58" s="113"/>
      <c r="D58" s="113"/>
      <c r="E58" s="113"/>
      <c r="F58" s="113"/>
      <c r="G58" s="113"/>
      <c r="H58" s="113"/>
      <c r="I58" s="113"/>
      <c r="J58" s="113"/>
      <c r="K58" s="113"/>
      <c r="L58" s="113"/>
      <c r="M58" s="114" t="s">
        <v>391</v>
      </c>
      <c r="N58" s="74"/>
      <c r="O58" s="75"/>
      <c r="P58" s="74"/>
      <c r="R58" s="64"/>
    </row>
    <row r="59" spans="1:18" s="85" customFormat="1" ht="21.75" customHeight="1">
      <c r="A59" s="77" t="s">
        <v>392</v>
      </c>
      <c r="B59" s="78" t="s">
        <v>442</v>
      </c>
      <c r="C59" s="78"/>
      <c r="D59" s="78"/>
      <c r="E59" s="78"/>
      <c r="F59" s="78"/>
      <c r="G59" s="78"/>
      <c r="H59" s="78"/>
      <c r="I59" s="78"/>
      <c r="J59" s="80" t="s">
        <v>396</v>
      </c>
      <c r="K59" s="81" t="s">
        <v>397</v>
      </c>
      <c r="L59" s="82" t="s">
        <v>398</v>
      </c>
      <c r="M59" s="114"/>
      <c r="N59" s="83"/>
      <c r="O59" s="84"/>
      <c r="P59" s="83"/>
      <c r="R59" s="86"/>
    </row>
    <row r="60" spans="1:18" s="139" customFormat="1" ht="18" customHeight="1">
      <c r="A60" s="87" t="s">
        <v>443</v>
      </c>
      <c r="B60" s="88"/>
      <c r="C60" s="88"/>
      <c r="D60" s="88"/>
      <c r="E60" s="88"/>
      <c r="F60" s="88"/>
      <c r="G60" s="88"/>
      <c r="H60" s="88"/>
      <c r="I60" s="88"/>
      <c r="J60" s="88"/>
      <c r="K60" s="92">
        <f aca="true" t="shared" si="6" ref="K60:K64">+I60*H60</f>
        <v>0</v>
      </c>
      <c r="L60" s="123"/>
      <c r="M60" s="124"/>
      <c r="N60" s="95"/>
      <c r="O60" s="96"/>
      <c r="P60" s="95"/>
      <c r="R60" s="140"/>
    </row>
    <row r="61" spans="1:18" s="139" customFormat="1" ht="18" customHeight="1">
      <c r="A61" s="87" t="s">
        <v>444</v>
      </c>
      <c r="B61" s="88"/>
      <c r="C61" s="88"/>
      <c r="D61" s="88"/>
      <c r="E61" s="88"/>
      <c r="F61" s="88"/>
      <c r="G61" s="88"/>
      <c r="H61" s="88"/>
      <c r="I61" s="88"/>
      <c r="J61" s="88"/>
      <c r="K61" s="92">
        <f t="shared" si="6"/>
        <v>0</v>
      </c>
      <c r="L61" s="123"/>
      <c r="M61" s="124"/>
      <c r="N61" s="95"/>
      <c r="O61" s="96"/>
      <c r="P61" s="95"/>
      <c r="R61" s="140"/>
    </row>
    <row r="62" spans="1:18" s="139" customFormat="1" ht="18" customHeight="1">
      <c r="A62" s="87" t="s">
        <v>445</v>
      </c>
      <c r="B62" s="88"/>
      <c r="C62" s="88"/>
      <c r="D62" s="88"/>
      <c r="E62" s="88"/>
      <c r="F62" s="88"/>
      <c r="G62" s="88"/>
      <c r="H62" s="88"/>
      <c r="I62" s="88"/>
      <c r="J62" s="88"/>
      <c r="K62" s="92">
        <f t="shared" si="6"/>
        <v>0</v>
      </c>
      <c r="L62" s="123"/>
      <c r="M62" s="124"/>
      <c r="N62" s="95"/>
      <c r="O62" s="96"/>
      <c r="P62" s="95"/>
      <c r="R62" s="140"/>
    </row>
    <row r="63" spans="1:18" s="139" customFormat="1" ht="18" customHeight="1">
      <c r="A63" s="87" t="s">
        <v>446</v>
      </c>
      <c r="B63" s="88"/>
      <c r="C63" s="88"/>
      <c r="D63" s="88"/>
      <c r="E63" s="88"/>
      <c r="F63" s="88"/>
      <c r="G63" s="88"/>
      <c r="H63" s="88"/>
      <c r="I63" s="88"/>
      <c r="J63" s="88"/>
      <c r="K63" s="92">
        <f t="shared" si="6"/>
        <v>0</v>
      </c>
      <c r="L63" s="123"/>
      <c r="M63" s="124"/>
      <c r="N63" s="95"/>
      <c r="O63" s="96"/>
      <c r="P63" s="95"/>
      <c r="R63" s="140"/>
    </row>
    <row r="64" spans="1:18" s="139" customFormat="1" ht="18" customHeight="1">
      <c r="A64" s="87" t="s">
        <v>447</v>
      </c>
      <c r="B64" s="88"/>
      <c r="C64" s="88"/>
      <c r="D64" s="88"/>
      <c r="E64" s="88"/>
      <c r="F64" s="88"/>
      <c r="G64" s="88"/>
      <c r="H64" s="88"/>
      <c r="I64" s="88"/>
      <c r="J64" s="88"/>
      <c r="K64" s="92">
        <f t="shared" si="6"/>
        <v>0</v>
      </c>
      <c r="L64" s="123"/>
      <c r="M64" s="124"/>
      <c r="N64" s="95"/>
      <c r="O64" s="96"/>
      <c r="P64" s="95"/>
      <c r="R64" s="140"/>
    </row>
    <row r="65" spans="1:18" s="103" customFormat="1" ht="18" customHeight="1">
      <c r="A65" s="99"/>
      <c r="B65" s="78" t="s">
        <v>404</v>
      </c>
      <c r="C65" s="78"/>
      <c r="D65" s="78"/>
      <c r="E65" s="78"/>
      <c r="F65" s="78"/>
      <c r="G65" s="78"/>
      <c r="H65" s="78"/>
      <c r="I65" s="78"/>
      <c r="J65" s="78"/>
      <c r="K65" s="100">
        <f>SUM(K60:K64)</f>
        <v>0</v>
      </c>
      <c r="L65" s="141"/>
      <c r="M65" s="74"/>
      <c r="N65" s="74"/>
      <c r="O65" s="75"/>
      <c r="P65" s="74"/>
      <c r="R65" s="104"/>
    </row>
    <row r="66" spans="1:18" s="103" customFormat="1" ht="3" customHeight="1">
      <c r="A66" s="99"/>
      <c r="B66" s="69"/>
      <c r="D66" s="115"/>
      <c r="E66" s="142"/>
      <c r="F66" s="142"/>
      <c r="G66" s="142"/>
      <c r="H66" s="142"/>
      <c r="I66" s="142"/>
      <c r="J66" s="142"/>
      <c r="K66" s="116"/>
      <c r="L66" s="143"/>
      <c r="M66" s="74"/>
      <c r="N66" s="74"/>
      <c r="O66" s="75"/>
      <c r="P66" s="74"/>
      <c r="R66" s="104"/>
    </row>
    <row r="67" spans="1:18" s="63" customFormat="1" ht="18" customHeight="1">
      <c r="A67" s="112"/>
      <c r="B67" s="113" t="s">
        <v>448</v>
      </c>
      <c r="C67" s="113"/>
      <c r="D67" s="113"/>
      <c r="E67" s="113"/>
      <c r="F67" s="113"/>
      <c r="G67" s="113"/>
      <c r="H67" s="113"/>
      <c r="I67" s="113"/>
      <c r="J67" s="113"/>
      <c r="K67" s="113"/>
      <c r="L67" s="113"/>
      <c r="M67" s="114" t="s">
        <v>391</v>
      </c>
      <c r="N67" s="74"/>
      <c r="O67" s="75"/>
      <c r="P67" s="74"/>
      <c r="R67" s="64"/>
    </row>
    <row r="68" spans="1:18" s="85" customFormat="1" ht="21.75" customHeight="1">
      <c r="A68" s="77" t="s">
        <v>392</v>
      </c>
      <c r="B68" s="78" t="s">
        <v>442</v>
      </c>
      <c r="C68" s="78"/>
      <c r="D68" s="78"/>
      <c r="E68" s="78"/>
      <c r="F68" s="78"/>
      <c r="G68" s="78"/>
      <c r="H68" s="78"/>
      <c r="I68" s="78"/>
      <c r="J68" s="80" t="s">
        <v>396</v>
      </c>
      <c r="K68" s="81" t="s">
        <v>397</v>
      </c>
      <c r="L68" s="82" t="s">
        <v>398</v>
      </c>
      <c r="M68" s="114"/>
      <c r="N68" s="83"/>
      <c r="O68" s="84"/>
      <c r="P68" s="83"/>
      <c r="R68" s="86"/>
    </row>
    <row r="69" spans="1:18" s="139" customFormat="1" ht="18" customHeight="1">
      <c r="A69" s="87" t="s">
        <v>449</v>
      </c>
      <c r="B69" s="88"/>
      <c r="C69" s="88"/>
      <c r="D69" s="88"/>
      <c r="E69" s="88"/>
      <c r="F69" s="88"/>
      <c r="G69" s="88"/>
      <c r="H69" s="88"/>
      <c r="I69" s="88"/>
      <c r="J69" s="88"/>
      <c r="K69" s="92">
        <f aca="true" t="shared" si="7" ref="K69:K73">+I69*H69</f>
        <v>0</v>
      </c>
      <c r="L69" s="123"/>
      <c r="M69" s="124"/>
      <c r="N69" s="95"/>
      <c r="O69" s="96"/>
      <c r="P69" s="95"/>
      <c r="R69" s="140"/>
    </row>
    <row r="70" spans="1:18" s="139" customFormat="1" ht="18" customHeight="1">
      <c r="A70" s="87" t="s">
        <v>450</v>
      </c>
      <c r="B70" s="88"/>
      <c r="C70" s="88"/>
      <c r="D70" s="88"/>
      <c r="E70" s="88"/>
      <c r="F70" s="88"/>
      <c r="G70" s="88"/>
      <c r="H70" s="88"/>
      <c r="I70" s="88"/>
      <c r="J70" s="88"/>
      <c r="K70" s="92">
        <f t="shared" si="7"/>
        <v>0</v>
      </c>
      <c r="L70" s="123"/>
      <c r="M70" s="124"/>
      <c r="N70" s="95"/>
      <c r="O70" s="96"/>
      <c r="P70" s="95"/>
      <c r="R70" s="140"/>
    </row>
    <row r="71" spans="1:18" s="139" customFormat="1" ht="18" customHeight="1">
      <c r="A71" s="87" t="s">
        <v>451</v>
      </c>
      <c r="B71" s="88"/>
      <c r="C71" s="88"/>
      <c r="D71" s="88"/>
      <c r="E71" s="88"/>
      <c r="F71" s="88"/>
      <c r="G71" s="88"/>
      <c r="H71" s="88"/>
      <c r="I71" s="88"/>
      <c r="J71" s="88"/>
      <c r="K71" s="92">
        <f t="shared" si="7"/>
        <v>0</v>
      </c>
      <c r="L71" s="123"/>
      <c r="M71" s="124"/>
      <c r="N71" s="95"/>
      <c r="O71" s="96"/>
      <c r="P71" s="95"/>
      <c r="R71" s="140"/>
    </row>
    <row r="72" spans="1:18" s="139" customFormat="1" ht="18" customHeight="1">
      <c r="A72" s="87" t="s">
        <v>452</v>
      </c>
      <c r="B72" s="88"/>
      <c r="C72" s="88"/>
      <c r="D72" s="88"/>
      <c r="E72" s="88"/>
      <c r="F72" s="88"/>
      <c r="G72" s="88"/>
      <c r="H72" s="88"/>
      <c r="I72" s="88"/>
      <c r="J72" s="88"/>
      <c r="K72" s="92">
        <f t="shared" si="7"/>
        <v>0</v>
      </c>
      <c r="L72" s="123"/>
      <c r="M72" s="124"/>
      <c r="N72" s="95"/>
      <c r="O72" s="96"/>
      <c r="P72" s="95"/>
      <c r="R72" s="140"/>
    </row>
    <row r="73" spans="1:18" s="139" customFormat="1" ht="18" customHeight="1">
      <c r="A73" s="87" t="s">
        <v>453</v>
      </c>
      <c r="B73" s="88"/>
      <c r="C73" s="88"/>
      <c r="D73" s="88"/>
      <c r="E73" s="88"/>
      <c r="F73" s="88"/>
      <c r="G73" s="88"/>
      <c r="H73" s="88"/>
      <c r="I73" s="88"/>
      <c r="J73" s="88"/>
      <c r="K73" s="92">
        <f t="shared" si="7"/>
        <v>0</v>
      </c>
      <c r="L73" s="123"/>
      <c r="M73" s="124"/>
      <c r="N73" s="95"/>
      <c r="O73" s="96"/>
      <c r="P73" s="95"/>
      <c r="R73" s="140"/>
    </row>
    <row r="74" spans="1:18" s="103" customFormat="1" ht="18" customHeight="1">
      <c r="A74" s="99"/>
      <c r="B74" s="78" t="s">
        <v>404</v>
      </c>
      <c r="C74" s="78"/>
      <c r="D74" s="78"/>
      <c r="E74" s="78"/>
      <c r="F74" s="78"/>
      <c r="G74" s="78"/>
      <c r="H74" s="78"/>
      <c r="I74" s="78"/>
      <c r="J74" s="78"/>
      <c r="K74" s="100">
        <f>SUM(K69:K73)</f>
        <v>0</v>
      </c>
      <c r="L74" s="141"/>
      <c r="M74" s="74"/>
      <c r="N74" s="74"/>
      <c r="O74" s="75"/>
      <c r="P74" s="74"/>
      <c r="R74" s="104"/>
    </row>
    <row r="75" spans="1:18" s="103" customFormat="1" ht="3" customHeight="1">
      <c r="A75" s="99"/>
      <c r="B75" s="69"/>
      <c r="D75" s="115"/>
      <c r="E75" s="142"/>
      <c r="F75" s="142"/>
      <c r="G75" s="142"/>
      <c r="H75" s="142"/>
      <c r="I75" s="142"/>
      <c r="J75" s="142"/>
      <c r="K75" s="116"/>
      <c r="L75" s="143"/>
      <c r="M75" s="74"/>
      <c r="N75" s="74"/>
      <c r="O75" s="75"/>
      <c r="P75" s="74"/>
      <c r="R75" s="104"/>
    </row>
    <row r="76" spans="2:17" s="69" customFormat="1" ht="18" customHeight="1">
      <c r="B76" s="144"/>
      <c r="C76" s="139"/>
      <c r="D76" s="107"/>
      <c r="E76" s="107"/>
      <c r="F76" s="107"/>
      <c r="G76" s="107"/>
      <c r="H76" s="107"/>
      <c r="I76" s="107"/>
      <c r="J76" s="107"/>
      <c r="K76" s="116"/>
      <c r="L76" s="107"/>
      <c r="M76" s="107"/>
      <c r="N76" s="107"/>
      <c r="O76" s="119"/>
      <c r="Q76" s="120"/>
    </row>
    <row r="77" spans="1:18" s="103" customFormat="1" ht="18" customHeight="1">
      <c r="A77" s="99"/>
      <c r="B77" s="145" t="s">
        <v>454</v>
      </c>
      <c r="C77" s="145"/>
      <c r="D77" s="145"/>
      <c r="E77" s="145"/>
      <c r="F77" s="145"/>
      <c r="G77" s="145"/>
      <c r="H77" s="145"/>
      <c r="I77" s="145"/>
      <c r="J77" s="145"/>
      <c r="K77" s="146">
        <f>+K65+K47+K38+K29+K20+K11+K56+K74</f>
        <v>0</v>
      </c>
      <c r="L77" s="141"/>
      <c r="M77" s="74"/>
      <c r="N77" s="74"/>
      <c r="O77" s="75"/>
      <c r="P77" s="74"/>
      <c r="R77" s="104"/>
    </row>
    <row r="78" spans="2:17" s="69" customFormat="1" ht="18" customHeight="1">
      <c r="B78" s="144"/>
      <c r="C78" s="139"/>
      <c r="D78" s="107"/>
      <c r="E78" s="107"/>
      <c r="F78" s="107"/>
      <c r="G78" s="107"/>
      <c r="H78" s="107"/>
      <c r="I78" s="107"/>
      <c r="J78" s="107"/>
      <c r="K78" s="116"/>
      <c r="L78" s="107"/>
      <c r="M78" s="107"/>
      <c r="N78" s="107"/>
      <c r="O78" s="119"/>
      <c r="Q78" s="120"/>
    </row>
    <row r="79" spans="2:17" s="69" customFormat="1" ht="18" customHeight="1">
      <c r="B79" s="144"/>
      <c r="C79" s="139"/>
      <c r="D79" s="107"/>
      <c r="E79" s="107"/>
      <c r="F79" s="107"/>
      <c r="G79" s="107"/>
      <c r="H79" s="107"/>
      <c r="I79" s="107"/>
      <c r="J79" s="107"/>
      <c r="K79" s="116"/>
      <c r="L79" s="107"/>
      <c r="M79" s="107"/>
      <c r="N79" s="107"/>
      <c r="O79" s="119"/>
      <c r="Q79" s="120"/>
    </row>
    <row r="80" spans="2:17" s="69" customFormat="1" ht="18" customHeight="1">
      <c r="B80" s="144"/>
      <c r="C80" s="139"/>
      <c r="D80" s="107"/>
      <c r="E80" s="107"/>
      <c r="F80" s="107"/>
      <c r="G80" s="107"/>
      <c r="H80" s="107"/>
      <c r="I80" s="107"/>
      <c r="J80" s="107"/>
      <c r="K80" s="116"/>
      <c r="L80" s="107"/>
      <c r="M80" s="107"/>
      <c r="N80" s="107"/>
      <c r="O80" s="119"/>
      <c r="Q80" s="120"/>
    </row>
    <row r="81" spans="2:17" s="69" customFormat="1" ht="18" customHeight="1">
      <c r="B81" s="144"/>
      <c r="C81" s="139"/>
      <c r="D81" s="107"/>
      <c r="E81" s="107"/>
      <c r="F81" s="107"/>
      <c r="G81" s="107"/>
      <c r="H81" s="107"/>
      <c r="I81" s="107"/>
      <c r="J81" s="107"/>
      <c r="K81" s="116"/>
      <c r="L81" s="107"/>
      <c r="M81" s="107"/>
      <c r="N81" s="107"/>
      <c r="O81" s="119"/>
      <c r="Q81" s="120"/>
    </row>
    <row r="82" spans="2:17" s="69" customFormat="1" ht="18" customHeight="1">
      <c r="B82" s="144"/>
      <c r="C82" s="139"/>
      <c r="D82" s="107"/>
      <c r="E82" s="107"/>
      <c r="F82" s="107"/>
      <c r="G82" s="107"/>
      <c r="H82" s="107"/>
      <c r="I82" s="107"/>
      <c r="J82" s="107"/>
      <c r="K82" s="116"/>
      <c r="L82" s="107"/>
      <c r="M82" s="107"/>
      <c r="N82" s="107"/>
      <c r="O82" s="119"/>
      <c r="Q82" s="120"/>
    </row>
    <row r="83" spans="2:17" s="69" customFormat="1" ht="18" customHeight="1">
      <c r="B83" s="144"/>
      <c r="C83" s="139"/>
      <c r="D83" s="107"/>
      <c r="E83" s="107"/>
      <c r="F83" s="107"/>
      <c r="G83" s="107"/>
      <c r="H83" s="107"/>
      <c r="I83" s="107"/>
      <c r="J83" s="107"/>
      <c r="K83" s="116"/>
      <c r="L83" s="107"/>
      <c r="M83" s="107"/>
      <c r="N83" s="107"/>
      <c r="O83" s="119"/>
      <c r="Q83" s="120"/>
    </row>
    <row r="84" spans="2:17" s="69" customFormat="1" ht="18" customHeight="1">
      <c r="B84" s="144"/>
      <c r="C84" s="139"/>
      <c r="D84" s="107"/>
      <c r="E84" s="107"/>
      <c r="F84" s="107"/>
      <c r="G84" s="107"/>
      <c r="H84" s="107"/>
      <c r="I84" s="107"/>
      <c r="J84" s="107"/>
      <c r="K84" s="116"/>
      <c r="L84" s="107"/>
      <c r="M84" s="107"/>
      <c r="N84" s="107"/>
      <c r="O84" s="119"/>
      <c r="Q84" s="120"/>
    </row>
    <row r="85" spans="2:17" s="69" customFormat="1" ht="18" customHeight="1">
      <c r="B85" s="144"/>
      <c r="C85" s="139"/>
      <c r="D85" s="107"/>
      <c r="E85" s="107"/>
      <c r="F85" s="107"/>
      <c r="G85" s="107"/>
      <c r="H85" s="107"/>
      <c r="I85" s="107"/>
      <c r="J85" s="107"/>
      <c r="K85" s="116"/>
      <c r="L85" s="107"/>
      <c r="M85" s="107"/>
      <c r="N85" s="107"/>
      <c r="O85" s="119"/>
      <c r="Q85" s="120"/>
    </row>
    <row r="86" spans="2:17" s="69" customFormat="1" ht="18" customHeight="1">
      <c r="B86" s="144"/>
      <c r="C86" s="139"/>
      <c r="D86" s="107"/>
      <c r="E86" s="107"/>
      <c r="F86" s="107"/>
      <c r="G86" s="107"/>
      <c r="H86" s="107"/>
      <c r="I86" s="107"/>
      <c r="J86" s="107"/>
      <c r="K86" s="116"/>
      <c r="L86" s="107"/>
      <c r="M86" s="107"/>
      <c r="N86" s="107"/>
      <c r="O86" s="119"/>
      <c r="Q86" s="120"/>
    </row>
    <row r="87" spans="2:17" s="69" customFormat="1" ht="18" customHeight="1">
      <c r="B87" s="144"/>
      <c r="C87" s="139"/>
      <c r="D87" s="107"/>
      <c r="E87" s="107"/>
      <c r="F87" s="107"/>
      <c r="G87" s="107"/>
      <c r="H87" s="107"/>
      <c r="I87" s="107"/>
      <c r="J87" s="107"/>
      <c r="K87" s="116"/>
      <c r="L87" s="107"/>
      <c r="M87" s="107"/>
      <c r="N87" s="107"/>
      <c r="O87" s="119"/>
      <c r="Q87" s="120"/>
    </row>
    <row r="88" spans="2:17" s="69" customFormat="1" ht="18" customHeight="1">
      <c r="B88" s="144"/>
      <c r="C88" s="139"/>
      <c r="D88" s="107"/>
      <c r="E88" s="107"/>
      <c r="F88" s="107"/>
      <c r="G88" s="107"/>
      <c r="H88" s="107"/>
      <c r="I88" s="107"/>
      <c r="J88" s="107"/>
      <c r="K88" s="116"/>
      <c r="L88" s="107"/>
      <c r="M88" s="107"/>
      <c r="N88" s="107"/>
      <c r="O88" s="119"/>
      <c r="Q88" s="120"/>
    </row>
    <row r="89" spans="2:17" s="69" customFormat="1" ht="18" customHeight="1">
      <c r="B89" s="144"/>
      <c r="C89" s="139"/>
      <c r="D89" s="107"/>
      <c r="E89" s="107"/>
      <c r="F89" s="107"/>
      <c r="G89" s="107"/>
      <c r="H89" s="107"/>
      <c r="I89" s="107"/>
      <c r="J89" s="107"/>
      <c r="K89" s="116"/>
      <c r="L89" s="107"/>
      <c r="M89" s="107"/>
      <c r="N89" s="107"/>
      <c r="O89" s="119"/>
      <c r="Q89" s="120"/>
    </row>
    <row r="90" spans="2:17" s="69" customFormat="1" ht="18" customHeight="1">
      <c r="B90" s="144"/>
      <c r="C90" s="139"/>
      <c r="D90" s="107"/>
      <c r="E90" s="107"/>
      <c r="F90" s="107"/>
      <c r="G90" s="107"/>
      <c r="H90" s="107"/>
      <c r="I90" s="107"/>
      <c r="J90" s="107"/>
      <c r="K90" s="116"/>
      <c r="L90" s="107"/>
      <c r="M90" s="107"/>
      <c r="N90" s="107"/>
      <c r="O90" s="119"/>
      <c r="Q90" s="120"/>
    </row>
    <row r="91" spans="2:17" s="69" customFormat="1" ht="18" customHeight="1">
      <c r="B91" s="144"/>
      <c r="C91" s="139"/>
      <c r="D91" s="107"/>
      <c r="E91" s="107"/>
      <c r="F91" s="107"/>
      <c r="G91" s="107"/>
      <c r="H91" s="107"/>
      <c r="I91" s="107"/>
      <c r="J91" s="107"/>
      <c r="K91" s="116"/>
      <c r="L91" s="107"/>
      <c r="M91" s="107"/>
      <c r="N91" s="107"/>
      <c r="O91" s="119"/>
      <c r="Q91" s="120"/>
    </row>
    <row r="92" spans="2:17" s="69" customFormat="1" ht="18" customHeight="1">
      <c r="B92" s="144"/>
      <c r="C92" s="139"/>
      <c r="D92" s="107"/>
      <c r="E92" s="107"/>
      <c r="F92" s="107"/>
      <c r="G92" s="107"/>
      <c r="H92" s="107"/>
      <c r="I92" s="107"/>
      <c r="J92" s="107"/>
      <c r="K92" s="116"/>
      <c r="L92" s="107"/>
      <c r="M92" s="107"/>
      <c r="N92" s="107"/>
      <c r="O92" s="119"/>
      <c r="Q92" s="120"/>
    </row>
    <row r="93" spans="2:17" s="69" customFormat="1" ht="18" customHeight="1">
      <c r="B93" s="144"/>
      <c r="C93" s="139"/>
      <c r="D93" s="107"/>
      <c r="E93" s="107"/>
      <c r="F93" s="107"/>
      <c r="G93" s="107"/>
      <c r="H93" s="107"/>
      <c r="I93" s="107"/>
      <c r="J93" s="107"/>
      <c r="K93" s="116"/>
      <c r="L93" s="107"/>
      <c r="M93" s="107"/>
      <c r="N93" s="107"/>
      <c r="O93" s="119"/>
      <c r="Q93" s="120"/>
    </row>
    <row r="94" spans="2:17" s="69" customFormat="1" ht="18" customHeight="1">
      <c r="B94" s="144"/>
      <c r="C94" s="139"/>
      <c r="D94" s="107"/>
      <c r="E94" s="107"/>
      <c r="F94" s="107"/>
      <c r="G94" s="107"/>
      <c r="H94" s="107"/>
      <c r="I94" s="107"/>
      <c r="J94" s="107"/>
      <c r="K94" s="116"/>
      <c r="L94" s="107"/>
      <c r="M94" s="107"/>
      <c r="N94" s="107"/>
      <c r="O94" s="119"/>
      <c r="Q94" s="120"/>
    </row>
    <row r="95" spans="2:17" s="69" customFormat="1" ht="18" customHeight="1">
      <c r="B95" s="144"/>
      <c r="C95" s="139"/>
      <c r="D95" s="107"/>
      <c r="E95" s="107"/>
      <c r="F95" s="107"/>
      <c r="G95" s="107"/>
      <c r="H95" s="107"/>
      <c r="I95" s="107"/>
      <c r="J95" s="107"/>
      <c r="K95" s="116"/>
      <c r="L95" s="107"/>
      <c r="M95" s="107"/>
      <c r="N95" s="107"/>
      <c r="O95" s="119"/>
      <c r="Q95" s="120"/>
    </row>
    <row r="96" spans="2:17" s="69" customFormat="1" ht="18" customHeight="1">
      <c r="B96" s="144"/>
      <c r="C96" s="139"/>
      <c r="D96" s="107"/>
      <c r="E96" s="107"/>
      <c r="F96" s="107"/>
      <c r="G96" s="107"/>
      <c r="H96" s="107"/>
      <c r="I96" s="107"/>
      <c r="J96" s="107"/>
      <c r="K96" s="116"/>
      <c r="L96" s="107"/>
      <c r="M96" s="107"/>
      <c r="N96" s="107"/>
      <c r="O96" s="119"/>
      <c r="Q96" s="120"/>
    </row>
    <row r="97" spans="2:17" s="69" customFormat="1" ht="18" customHeight="1">
      <c r="B97" s="144"/>
      <c r="C97" s="139"/>
      <c r="D97" s="107"/>
      <c r="E97" s="107"/>
      <c r="F97" s="107"/>
      <c r="G97" s="107"/>
      <c r="H97" s="107"/>
      <c r="I97" s="107"/>
      <c r="J97" s="107"/>
      <c r="K97" s="116"/>
      <c r="L97" s="107"/>
      <c r="M97" s="107"/>
      <c r="N97" s="107"/>
      <c r="O97" s="119"/>
      <c r="Q97" s="120"/>
    </row>
    <row r="98" spans="2:17" s="69" customFormat="1" ht="18" customHeight="1">
      <c r="B98" s="144"/>
      <c r="C98" s="139"/>
      <c r="D98" s="107"/>
      <c r="E98" s="107"/>
      <c r="F98" s="107"/>
      <c r="G98" s="107"/>
      <c r="H98" s="107"/>
      <c r="I98" s="107"/>
      <c r="J98" s="107"/>
      <c r="K98" s="116"/>
      <c r="L98" s="107"/>
      <c r="M98" s="107"/>
      <c r="N98" s="107"/>
      <c r="O98" s="119"/>
      <c r="Q98" s="120"/>
    </row>
    <row r="99" spans="2:17" s="69" customFormat="1" ht="18" customHeight="1">
      <c r="B99" s="144"/>
      <c r="C99" s="139"/>
      <c r="D99" s="107"/>
      <c r="E99" s="107"/>
      <c r="F99" s="107"/>
      <c r="G99" s="107"/>
      <c r="H99" s="107"/>
      <c r="I99" s="107"/>
      <c r="J99" s="107"/>
      <c r="K99" s="116"/>
      <c r="L99" s="107"/>
      <c r="M99" s="107"/>
      <c r="N99" s="107"/>
      <c r="O99" s="119"/>
      <c r="Q99" s="120"/>
    </row>
    <row r="100" spans="2:17" s="69" customFormat="1" ht="18" customHeight="1">
      <c r="B100" s="144"/>
      <c r="C100" s="139"/>
      <c r="D100" s="107"/>
      <c r="E100" s="107"/>
      <c r="F100" s="107"/>
      <c r="G100" s="107"/>
      <c r="H100" s="107"/>
      <c r="I100" s="107"/>
      <c r="J100" s="107"/>
      <c r="K100" s="116"/>
      <c r="L100" s="107"/>
      <c r="M100" s="107"/>
      <c r="N100" s="107"/>
      <c r="O100" s="119"/>
      <c r="Q100" s="120"/>
    </row>
    <row r="101" spans="2:17" s="69" customFormat="1" ht="18" customHeight="1">
      <c r="B101" s="144"/>
      <c r="C101" s="139"/>
      <c r="D101" s="107"/>
      <c r="E101" s="107"/>
      <c r="F101" s="107"/>
      <c r="G101" s="107"/>
      <c r="H101" s="107"/>
      <c r="I101" s="107"/>
      <c r="J101" s="107"/>
      <c r="K101" s="116"/>
      <c r="L101" s="107"/>
      <c r="M101" s="107"/>
      <c r="N101" s="107"/>
      <c r="O101" s="119"/>
      <c r="Q101" s="120"/>
    </row>
    <row r="102" spans="2:17" s="69" customFormat="1" ht="18" customHeight="1">
      <c r="B102" s="144"/>
      <c r="C102" s="139"/>
      <c r="D102" s="107"/>
      <c r="E102" s="107"/>
      <c r="F102" s="107"/>
      <c r="G102" s="107"/>
      <c r="H102" s="107"/>
      <c r="I102" s="107"/>
      <c r="J102" s="107"/>
      <c r="K102" s="116"/>
      <c r="L102" s="107"/>
      <c r="M102" s="107"/>
      <c r="N102" s="107"/>
      <c r="O102" s="119"/>
      <c r="Q102" s="120"/>
    </row>
    <row r="103" spans="2:17" s="69" customFormat="1" ht="18" customHeight="1">
      <c r="B103" s="144"/>
      <c r="C103" s="139"/>
      <c r="D103" s="107"/>
      <c r="E103" s="107"/>
      <c r="F103" s="107"/>
      <c r="G103" s="107"/>
      <c r="H103" s="107"/>
      <c r="I103" s="107"/>
      <c r="J103" s="107"/>
      <c r="K103" s="116"/>
      <c r="L103" s="107"/>
      <c r="M103" s="107"/>
      <c r="N103" s="107"/>
      <c r="O103" s="119"/>
      <c r="Q103" s="120"/>
    </row>
    <row r="104" spans="2:17" s="69" customFormat="1" ht="18" customHeight="1">
      <c r="B104" s="144"/>
      <c r="C104" s="139"/>
      <c r="D104" s="107"/>
      <c r="E104" s="107"/>
      <c r="F104" s="107"/>
      <c r="G104" s="107"/>
      <c r="H104" s="107"/>
      <c r="I104" s="107"/>
      <c r="J104" s="107"/>
      <c r="K104" s="116"/>
      <c r="L104" s="107"/>
      <c r="M104" s="107"/>
      <c r="N104" s="107"/>
      <c r="O104" s="119"/>
      <c r="Q104" s="120"/>
    </row>
    <row r="105" spans="2:17" s="69" customFormat="1" ht="18" customHeight="1">
      <c r="B105" s="144"/>
      <c r="C105" s="139"/>
      <c r="D105" s="107"/>
      <c r="E105" s="107"/>
      <c r="F105" s="107"/>
      <c r="G105" s="107"/>
      <c r="H105" s="107"/>
      <c r="I105" s="107"/>
      <c r="J105" s="107"/>
      <c r="K105" s="116"/>
      <c r="L105" s="107"/>
      <c r="M105" s="107"/>
      <c r="N105" s="107"/>
      <c r="O105" s="119"/>
      <c r="Q105" s="120"/>
    </row>
    <row r="106" spans="2:17" s="69" customFormat="1" ht="18" customHeight="1">
      <c r="B106" s="144"/>
      <c r="C106" s="139"/>
      <c r="D106" s="107"/>
      <c r="E106" s="107"/>
      <c r="F106" s="107"/>
      <c r="G106" s="107"/>
      <c r="H106" s="107"/>
      <c r="I106" s="107"/>
      <c r="J106" s="107"/>
      <c r="K106" s="116"/>
      <c r="L106" s="107"/>
      <c r="M106" s="107"/>
      <c r="N106" s="107"/>
      <c r="O106" s="119"/>
      <c r="Q106" s="120"/>
    </row>
    <row r="107" spans="2:17" s="69" customFormat="1" ht="18" customHeight="1">
      <c r="B107" s="144"/>
      <c r="C107" s="139"/>
      <c r="D107" s="107"/>
      <c r="E107" s="107"/>
      <c r="F107" s="107"/>
      <c r="G107" s="107"/>
      <c r="H107" s="107"/>
      <c r="I107" s="107"/>
      <c r="J107" s="107"/>
      <c r="K107" s="116"/>
      <c r="L107" s="107"/>
      <c r="M107" s="107"/>
      <c r="N107" s="107"/>
      <c r="O107" s="119"/>
      <c r="Q107" s="120"/>
    </row>
    <row r="108" spans="2:17" s="69" customFormat="1" ht="18" customHeight="1">
      <c r="B108" s="144"/>
      <c r="C108" s="139"/>
      <c r="D108" s="107"/>
      <c r="E108" s="107"/>
      <c r="F108" s="107"/>
      <c r="G108" s="107"/>
      <c r="H108" s="107"/>
      <c r="I108" s="107"/>
      <c r="J108" s="107"/>
      <c r="K108" s="116"/>
      <c r="L108" s="107"/>
      <c r="M108" s="107"/>
      <c r="N108" s="107"/>
      <c r="O108" s="119"/>
      <c r="Q108" s="120"/>
    </row>
    <row r="109" spans="2:17" s="69" customFormat="1" ht="18" customHeight="1">
      <c r="B109" s="144"/>
      <c r="C109" s="139"/>
      <c r="D109" s="107"/>
      <c r="E109" s="107"/>
      <c r="F109" s="107"/>
      <c r="G109" s="107"/>
      <c r="H109" s="107"/>
      <c r="I109" s="107"/>
      <c r="J109" s="107"/>
      <c r="K109" s="116"/>
      <c r="L109" s="107"/>
      <c r="M109" s="107"/>
      <c r="N109" s="107"/>
      <c r="O109" s="119"/>
      <c r="Q109" s="120"/>
    </row>
    <row r="110" spans="2:17" s="69" customFormat="1" ht="18" customHeight="1">
      <c r="B110" s="144"/>
      <c r="C110" s="139"/>
      <c r="D110" s="107"/>
      <c r="E110" s="107"/>
      <c r="F110" s="107"/>
      <c r="G110" s="107"/>
      <c r="H110" s="107"/>
      <c r="I110" s="107"/>
      <c r="J110" s="107"/>
      <c r="K110" s="116"/>
      <c r="L110" s="107"/>
      <c r="M110" s="107"/>
      <c r="N110" s="107"/>
      <c r="O110" s="119"/>
      <c r="Q110" s="120"/>
    </row>
    <row r="111" spans="2:17" s="69" customFormat="1" ht="18" customHeight="1">
      <c r="B111" s="144"/>
      <c r="C111" s="139"/>
      <c r="D111" s="107"/>
      <c r="E111" s="107"/>
      <c r="F111" s="107"/>
      <c r="G111" s="107"/>
      <c r="H111" s="107"/>
      <c r="I111" s="107"/>
      <c r="J111" s="107"/>
      <c r="K111" s="116"/>
      <c r="L111" s="107"/>
      <c r="M111" s="107"/>
      <c r="N111" s="107"/>
      <c r="O111" s="119"/>
      <c r="Q111" s="120"/>
    </row>
    <row r="112" spans="2:17" s="69" customFormat="1" ht="18" customHeight="1">
      <c r="B112" s="144"/>
      <c r="C112" s="139"/>
      <c r="D112" s="107"/>
      <c r="E112" s="107"/>
      <c r="F112" s="107"/>
      <c r="G112" s="107"/>
      <c r="H112" s="107"/>
      <c r="I112" s="107"/>
      <c r="J112" s="107"/>
      <c r="K112" s="116"/>
      <c r="L112" s="107"/>
      <c r="M112" s="107"/>
      <c r="N112" s="107"/>
      <c r="O112" s="119"/>
      <c r="Q112" s="120"/>
    </row>
    <row r="113" spans="2:17" s="69" customFormat="1" ht="18" customHeight="1">
      <c r="B113" s="144"/>
      <c r="C113" s="139"/>
      <c r="D113" s="107"/>
      <c r="E113" s="107"/>
      <c r="F113" s="107"/>
      <c r="G113" s="107"/>
      <c r="H113" s="107"/>
      <c r="I113" s="107"/>
      <c r="J113" s="107"/>
      <c r="K113" s="116"/>
      <c r="L113" s="107"/>
      <c r="M113" s="107"/>
      <c r="N113" s="107"/>
      <c r="O113" s="119"/>
      <c r="Q113" s="120"/>
    </row>
    <row r="114" spans="2:17" s="69" customFormat="1" ht="18" customHeight="1">
      <c r="B114" s="144"/>
      <c r="C114" s="139"/>
      <c r="D114" s="107"/>
      <c r="E114" s="107"/>
      <c r="F114" s="107"/>
      <c r="G114" s="107"/>
      <c r="H114" s="107"/>
      <c r="I114" s="107"/>
      <c r="J114" s="107"/>
      <c r="K114" s="116"/>
      <c r="L114" s="107"/>
      <c r="M114" s="107"/>
      <c r="N114" s="107"/>
      <c r="O114" s="119"/>
      <c r="Q114" s="120"/>
    </row>
    <row r="115" spans="2:17" s="69" customFormat="1" ht="18" customHeight="1">
      <c r="B115" s="144"/>
      <c r="C115" s="139"/>
      <c r="D115" s="107"/>
      <c r="E115" s="107"/>
      <c r="F115" s="107"/>
      <c r="G115" s="107"/>
      <c r="H115" s="107"/>
      <c r="I115" s="107"/>
      <c r="J115" s="107"/>
      <c r="K115" s="116"/>
      <c r="L115" s="107"/>
      <c r="M115" s="107"/>
      <c r="N115" s="107"/>
      <c r="O115" s="119"/>
      <c r="Q115" s="120"/>
    </row>
    <row r="116" spans="2:17" s="69" customFormat="1" ht="18" customHeight="1">
      <c r="B116" s="144"/>
      <c r="C116" s="139"/>
      <c r="D116" s="107"/>
      <c r="E116" s="107"/>
      <c r="F116" s="107"/>
      <c r="G116" s="107"/>
      <c r="H116" s="107"/>
      <c r="I116" s="107"/>
      <c r="J116" s="107"/>
      <c r="K116" s="116"/>
      <c r="L116" s="107"/>
      <c r="M116" s="107"/>
      <c r="N116" s="107"/>
      <c r="O116" s="119"/>
      <c r="Q116" s="120"/>
    </row>
    <row r="117" spans="2:17" s="69" customFormat="1" ht="18" customHeight="1">
      <c r="B117" s="144"/>
      <c r="C117" s="139"/>
      <c r="D117" s="107"/>
      <c r="E117" s="107"/>
      <c r="F117" s="107"/>
      <c r="G117" s="107"/>
      <c r="H117" s="107"/>
      <c r="I117" s="107"/>
      <c r="J117" s="107"/>
      <c r="K117" s="116"/>
      <c r="L117" s="107"/>
      <c r="M117" s="107"/>
      <c r="N117" s="107"/>
      <c r="O117" s="119"/>
      <c r="Q117" s="120"/>
    </row>
    <row r="118" spans="2:17" s="69" customFormat="1" ht="18" customHeight="1">
      <c r="B118" s="144"/>
      <c r="C118" s="139"/>
      <c r="D118" s="107"/>
      <c r="E118" s="107"/>
      <c r="F118" s="107"/>
      <c r="G118" s="107"/>
      <c r="H118" s="107"/>
      <c r="I118" s="107"/>
      <c r="J118" s="107"/>
      <c r="K118" s="116"/>
      <c r="L118" s="107"/>
      <c r="M118" s="107"/>
      <c r="N118" s="107"/>
      <c r="O118" s="119"/>
      <c r="Q118" s="120"/>
    </row>
    <row r="119" spans="2:17" s="69" customFormat="1" ht="18" customHeight="1">
      <c r="B119" s="144"/>
      <c r="C119" s="139"/>
      <c r="D119" s="107"/>
      <c r="E119" s="107"/>
      <c r="F119" s="107"/>
      <c r="G119" s="107"/>
      <c r="H119" s="107"/>
      <c r="I119" s="107"/>
      <c r="J119" s="107"/>
      <c r="K119" s="116"/>
      <c r="L119" s="107"/>
      <c r="M119" s="107"/>
      <c r="N119" s="107"/>
      <c r="O119" s="119"/>
      <c r="Q119" s="120"/>
    </row>
    <row r="120" spans="2:17" s="69" customFormat="1" ht="18" customHeight="1">
      <c r="B120" s="144"/>
      <c r="C120" s="139"/>
      <c r="D120" s="107"/>
      <c r="E120" s="107"/>
      <c r="F120" s="107"/>
      <c r="G120" s="107"/>
      <c r="H120" s="107"/>
      <c r="I120" s="107"/>
      <c r="J120" s="107"/>
      <c r="K120" s="116"/>
      <c r="L120" s="107"/>
      <c r="M120" s="107"/>
      <c r="N120" s="107"/>
      <c r="O120" s="119"/>
      <c r="Q120" s="120"/>
    </row>
    <row r="121" spans="2:17" s="69" customFormat="1" ht="18" customHeight="1">
      <c r="B121" s="144"/>
      <c r="C121" s="139"/>
      <c r="D121" s="107"/>
      <c r="E121" s="107"/>
      <c r="F121" s="107"/>
      <c r="G121" s="107"/>
      <c r="H121" s="107"/>
      <c r="I121" s="107"/>
      <c r="J121" s="107"/>
      <c r="K121" s="116"/>
      <c r="L121" s="107"/>
      <c r="M121" s="107"/>
      <c r="N121" s="107"/>
      <c r="O121" s="119"/>
      <c r="Q121" s="120"/>
    </row>
    <row r="122" spans="2:17" s="69" customFormat="1" ht="18" customHeight="1">
      <c r="B122" s="144"/>
      <c r="C122" s="139"/>
      <c r="D122" s="107"/>
      <c r="E122" s="107"/>
      <c r="F122" s="107"/>
      <c r="G122" s="107"/>
      <c r="H122" s="107"/>
      <c r="I122" s="107"/>
      <c r="J122" s="107"/>
      <c r="K122" s="116"/>
      <c r="L122" s="107"/>
      <c r="M122" s="107"/>
      <c r="N122" s="107"/>
      <c r="O122" s="119"/>
      <c r="Q122" s="120"/>
    </row>
    <row r="123" spans="2:17" s="69" customFormat="1" ht="18" customHeight="1">
      <c r="B123" s="144"/>
      <c r="C123" s="139"/>
      <c r="D123" s="107"/>
      <c r="E123" s="107"/>
      <c r="F123" s="107"/>
      <c r="G123" s="107"/>
      <c r="H123" s="107"/>
      <c r="I123" s="107"/>
      <c r="J123" s="107"/>
      <c r="K123" s="116"/>
      <c r="L123" s="107"/>
      <c r="M123" s="107"/>
      <c r="N123" s="107"/>
      <c r="O123" s="119"/>
      <c r="Q123" s="120"/>
    </row>
    <row r="124" spans="2:17" s="69" customFormat="1" ht="18" customHeight="1">
      <c r="B124" s="144"/>
      <c r="C124" s="139"/>
      <c r="D124" s="107"/>
      <c r="E124" s="107"/>
      <c r="F124" s="107"/>
      <c r="G124" s="107"/>
      <c r="H124" s="107"/>
      <c r="I124" s="107"/>
      <c r="J124" s="107"/>
      <c r="K124" s="116"/>
      <c r="L124" s="107"/>
      <c r="M124" s="107"/>
      <c r="N124" s="107"/>
      <c r="O124" s="119"/>
      <c r="Q124" s="120"/>
    </row>
    <row r="125" spans="2:17" s="69" customFormat="1" ht="18" customHeight="1">
      <c r="B125" s="144"/>
      <c r="C125" s="139"/>
      <c r="D125" s="107"/>
      <c r="E125" s="107"/>
      <c r="F125" s="107"/>
      <c r="G125" s="107"/>
      <c r="H125" s="107"/>
      <c r="I125" s="107"/>
      <c r="J125" s="107"/>
      <c r="K125" s="116"/>
      <c r="L125" s="107"/>
      <c r="M125" s="107"/>
      <c r="N125" s="107"/>
      <c r="O125" s="119"/>
      <c r="Q125" s="120"/>
    </row>
    <row r="126" spans="2:17" s="69" customFormat="1" ht="18" customHeight="1">
      <c r="B126" s="144"/>
      <c r="C126" s="139"/>
      <c r="D126" s="107"/>
      <c r="E126" s="107"/>
      <c r="F126" s="107"/>
      <c r="G126" s="107"/>
      <c r="H126" s="107"/>
      <c r="I126" s="107"/>
      <c r="J126" s="107"/>
      <c r="K126" s="116"/>
      <c r="L126" s="107"/>
      <c r="M126" s="107"/>
      <c r="N126" s="107"/>
      <c r="O126" s="119"/>
      <c r="Q126" s="120"/>
    </row>
    <row r="127" spans="2:17" s="69" customFormat="1" ht="18" customHeight="1">
      <c r="B127" s="144"/>
      <c r="C127" s="139"/>
      <c r="D127" s="107"/>
      <c r="E127" s="107"/>
      <c r="F127" s="107"/>
      <c r="G127" s="107"/>
      <c r="H127" s="107"/>
      <c r="I127" s="107"/>
      <c r="J127" s="107"/>
      <c r="K127" s="116"/>
      <c r="L127" s="107"/>
      <c r="M127" s="107"/>
      <c r="N127" s="107"/>
      <c r="O127" s="119"/>
      <c r="Q127" s="120"/>
    </row>
    <row r="128" spans="2:17" s="69" customFormat="1" ht="18" customHeight="1">
      <c r="B128" s="144"/>
      <c r="C128" s="139"/>
      <c r="D128" s="107"/>
      <c r="E128" s="107"/>
      <c r="F128" s="107"/>
      <c r="G128" s="107"/>
      <c r="H128" s="107"/>
      <c r="I128" s="107"/>
      <c r="J128" s="107"/>
      <c r="K128" s="116"/>
      <c r="L128" s="107"/>
      <c r="M128" s="107"/>
      <c r="N128" s="107"/>
      <c r="O128" s="119"/>
      <c r="Q128" s="120"/>
    </row>
    <row r="129" spans="2:17" s="69" customFormat="1" ht="18" customHeight="1">
      <c r="B129" s="144"/>
      <c r="C129" s="139"/>
      <c r="D129" s="107"/>
      <c r="E129" s="107"/>
      <c r="F129" s="107"/>
      <c r="G129" s="107"/>
      <c r="H129" s="107"/>
      <c r="I129" s="107"/>
      <c r="J129" s="107"/>
      <c r="K129" s="116"/>
      <c r="L129" s="107"/>
      <c r="M129" s="107"/>
      <c r="N129" s="107"/>
      <c r="O129" s="119"/>
      <c r="Q129" s="120"/>
    </row>
    <row r="130" spans="2:17" s="69" customFormat="1" ht="18" customHeight="1">
      <c r="B130" s="144"/>
      <c r="C130" s="139"/>
      <c r="D130" s="107"/>
      <c r="E130" s="107"/>
      <c r="F130" s="107"/>
      <c r="G130" s="107"/>
      <c r="H130" s="107"/>
      <c r="I130" s="107"/>
      <c r="J130" s="107"/>
      <c r="K130" s="116"/>
      <c r="L130" s="107"/>
      <c r="M130" s="107"/>
      <c r="N130" s="107"/>
      <c r="O130" s="119"/>
      <c r="Q130" s="120"/>
    </row>
    <row r="131" spans="2:17" s="69" customFormat="1" ht="18" customHeight="1">
      <c r="B131" s="144"/>
      <c r="C131" s="139"/>
      <c r="D131" s="107"/>
      <c r="E131" s="107"/>
      <c r="F131" s="107"/>
      <c r="G131" s="107"/>
      <c r="H131" s="107"/>
      <c r="I131" s="107"/>
      <c r="J131" s="107"/>
      <c r="K131" s="116"/>
      <c r="L131" s="107"/>
      <c r="M131" s="107"/>
      <c r="N131" s="107"/>
      <c r="O131" s="119"/>
      <c r="Q131" s="120"/>
    </row>
    <row r="132" spans="2:17" s="69" customFormat="1" ht="18" customHeight="1">
      <c r="B132" s="144"/>
      <c r="C132" s="139"/>
      <c r="D132" s="107"/>
      <c r="E132" s="107"/>
      <c r="F132" s="107"/>
      <c r="G132" s="107"/>
      <c r="H132" s="107"/>
      <c r="I132" s="107"/>
      <c r="J132" s="107"/>
      <c r="K132" s="116"/>
      <c r="L132" s="107"/>
      <c r="M132" s="107"/>
      <c r="N132" s="107"/>
      <c r="O132" s="119"/>
      <c r="Q132" s="120"/>
    </row>
    <row r="133" spans="2:17" s="69" customFormat="1" ht="18" customHeight="1">
      <c r="B133" s="144"/>
      <c r="C133" s="139"/>
      <c r="D133" s="107"/>
      <c r="E133" s="107"/>
      <c r="F133" s="107"/>
      <c r="G133" s="107"/>
      <c r="H133" s="107"/>
      <c r="I133" s="107"/>
      <c r="J133" s="107"/>
      <c r="K133" s="116"/>
      <c r="L133" s="107"/>
      <c r="M133" s="107"/>
      <c r="N133" s="107"/>
      <c r="O133" s="119"/>
      <c r="Q133" s="120"/>
    </row>
    <row r="134" spans="2:17" s="69" customFormat="1" ht="18" customHeight="1">
      <c r="B134" s="144"/>
      <c r="C134" s="139"/>
      <c r="D134" s="107"/>
      <c r="E134" s="107"/>
      <c r="F134" s="107"/>
      <c r="G134" s="107"/>
      <c r="H134" s="107"/>
      <c r="I134" s="107"/>
      <c r="J134" s="107"/>
      <c r="K134" s="116"/>
      <c r="L134" s="107"/>
      <c r="M134" s="107"/>
      <c r="N134" s="107"/>
      <c r="O134" s="119"/>
      <c r="Q134" s="120"/>
    </row>
    <row r="135" spans="2:17" s="69" customFormat="1" ht="18" customHeight="1">
      <c r="B135" s="144"/>
      <c r="C135" s="139"/>
      <c r="D135" s="107"/>
      <c r="E135" s="107"/>
      <c r="F135" s="107"/>
      <c r="G135" s="107"/>
      <c r="H135" s="107"/>
      <c r="I135" s="107"/>
      <c r="J135" s="107"/>
      <c r="K135" s="116"/>
      <c r="L135" s="107"/>
      <c r="M135" s="107"/>
      <c r="N135" s="107"/>
      <c r="O135" s="119"/>
      <c r="Q135" s="120"/>
    </row>
    <row r="136" spans="2:17" s="69" customFormat="1" ht="18" customHeight="1">
      <c r="B136" s="144"/>
      <c r="C136" s="139"/>
      <c r="D136" s="107"/>
      <c r="E136" s="107"/>
      <c r="F136" s="107"/>
      <c r="G136" s="107"/>
      <c r="H136" s="107"/>
      <c r="I136" s="107"/>
      <c r="J136" s="107"/>
      <c r="K136" s="116"/>
      <c r="L136" s="107"/>
      <c r="M136" s="107"/>
      <c r="N136" s="107"/>
      <c r="O136" s="119"/>
      <c r="Q136" s="120"/>
    </row>
    <row r="137" spans="2:17" s="69" customFormat="1" ht="18" customHeight="1">
      <c r="B137" s="144"/>
      <c r="C137" s="139"/>
      <c r="D137" s="107"/>
      <c r="E137" s="107"/>
      <c r="F137" s="107"/>
      <c r="G137" s="107"/>
      <c r="H137" s="107"/>
      <c r="I137" s="107"/>
      <c r="J137" s="107"/>
      <c r="K137" s="116"/>
      <c r="L137" s="107"/>
      <c r="M137" s="107"/>
      <c r="N137" s="107"/>
      <c r="O137" s="119"/>
      <c r="Q137" s="120"/>
    </row>
    <row r="138" spans="2:17" s="69" customFormat="1" ht="18" customHeight="1">
      <c r="B138" s="144"/>
      <c r="C138" s="139"/>
      <c r="D138" s="107"/>
      <c r="E138" s="107"/>
      <c r="F138" s="107"/>
      <c r="G138" s="107"/>
      <c r="H138" s="107"/>
      <c r="I138" s="107"/>
      <c r="J138" s="107"/>
      <c r="K138" s="116"/>
      <c r="L138" s="107"/>
      <c r="M138" s="107"/>
      <c r="N138" s="107"/>
      <c r="O138" s="119"/>
      <c r="Q138" s="120"/>
    </row>
    <row r="139" spans="2:17" s="69" customFormat="1" ht="18" customHeight="1">
      <c r="B139" s="144"/>
      <c r="C139" s="139"/>
      <c r="D139" s="107"/>
      <c r="E139" s="107"/>
      <c r="F139" s="107"/>
      <c r="G139" s="107"/>
      <c r="H139" s="107"/>
      <c r="I139" s="107"/>
      <c r="J139" s="107"/>
      <c r="K139" s="116"/>
      <c r="L139" s="107"/>
      <c r="M139" s="107"/>
      <c r="N139" s="107"/>
      <c r="O139" s="119"/>
      <c r="Q139" s="120"/>
    </row>
    <row r="140" spans="2:17" s="69" customFormat="1" ht="18" customHeight="1">
      <c r="B140" s="144"/>
      <c r="C140" s="139"/>
      <c r="D140" s="107"/>
      <c r="E140" s="107"/>
      <c r="F140" s="107"/>
      <c r="G140" s="107"/>
      <c r="H140" s="107"/>
      <c r="I140" s="107"/>
      <c r="J140" s="107"/>
      <c r="K140" s="116"/>
      <c r="L140" s="107"/>
      <c r="M140" s="107"/>
      <c r="N140" s="107"/>
      <c r="O140" s="119"/>
      <c r="Q140" s="120"/>
    </row>
    <row r="141" spans="2:17" s="69" customFormat="1" ht="18" customHeight="1">
      <c r="B141" s="144"/>
      <c r="C141" s="139"/>
      <c r="D141" s="107"/>
      <c r="E141" s="107"/>
      <c r="F141" s="107"/>
      <c r="G141" s="107"/>
      <c r="H141" s="107"/>
      <c r="I141" s="107"/>
      <c r="J141" s="107"/>
      <c r="K141" s="116"/>
      <c r="L141" s="107"/>
      <c r="M141" s="107"/>
      <c r="N141" s="107"/>
      <c r="O141" s="119"/>
      <c r="Q141" s="120"/>
    </row>
    <row r="142" spans="2:17" s="69" customFormat="1" ht="18" customHeight="1">
      <c r="B142" s="144"/>
      <c r="C142" s="139"/>
      <c r="D142" s="107"/>
      <c r="E142" s="107"/>
      <c r="F142" s="107"/>
      <c r="G142" s="107"/>
      <c r="H142" s="107"/>
      <c r="I142" s="107"/>
      <c r="J142" s="107"/>
      <c r="K142" s="116"/>
      <c r="L142" s="107"/>
      <c r="M142" s="107"/>
      <c r="N142" s="107"/>
      <c r="O142" s="119"/>
      <c r="Q142" s="120"/>
    </row>
    <row r="143" spans="2:17" s="69" customFormat="1" ht="18" customHeight="1">
      <c r="B143" s="144"/>
      <c r="C143" s="139"/>
      <c r="D143" s="107"/>
      <c r="E143" s="107"/>
      <c r="F143" s="107"/>
      <c r="G143" s="107"/>
      <c r="H143" s="107"/>
      <c r="I143" s="107"/>
      <c r="J143" s="107"/>
      <c r="K143" s="116"/>
      <c r="L143" s="107"/>
      <c r="M143" s="107"/>
      <c r="N143" s="107"/>
      <c r="O143" s="119"/>
      <c r="Q143" s="120"/>
    </row>
    <row r="144" spans="2:17" s="69" customFormat="1" ht="18" customHeight="1">
      <c r="B144" s="144"/>
      <c r="C144" s="139"/>
      <c r="D144" s="107"/>
      <c r="E144" s="107"/>
      <c r="F144" s="107"/>
      <c r="G144" s="107"/>
      <c r="H144" s="107"/>
      <c r="I144" s="107"/>
      <c r="J144" s="107"/>
      <c r="K144" s="116"/>
      <c r="L144" s="107"/>
      <c r="M144" s="107"/>
      <c r="N144" s="107"/>
      <c r="O144" s="119"/>
      <c r="Q144" s="120"/>
    </row>
    <row r="145" spans="2:17" s="69" customFormat="1" ht="18" customHeight="1">
      <c r="B145" s="144"/>
      <c r="C145" s="139"/>
      <c r="D145" s="107"/>
      <c r="E145" s="107"/>
      <c r="F145" s="107"/>
      <c r="G145" s="107"/>
      <c r="H145" s="107"/>
      <c r="I145" s="107"/>
      <c r="J145" s="107"/>
      <c r="K145" s="116"/>
      <c r="L145" s="107"/>
      <c r="M145" s="107"/>
      <c r="N145" s="107"/>
      <c r="O145" s="119"/>
      <c r="Q145" s="120"/>
    </row>
    <row r="146" spans="2:17" s="69" customFormat="1" ht="18" customHeight="1">
      <c r="B146" s="144"/>
      <c r="C146" s="139"/>
      <c r="D146" s="107"/>
      <c r="E146" s="107"/>
      <c r="F146" s="107"/>
      <c r="G146" s="107"/>
      <c r="H146" s="107"/>
      <c r="I146" s="107"/>
      <c r="J146" s="107"/>
      <c r="K146" s="116"/>
      <c r="L146" s="107"/>
      <c r="M146" s="107"/>
      <c r="N146" s="107"/>
      <c r="O146" s="119"/>
      <c r="Q146" s="120"/>
    </row>
    <row r="147" spans="2:17" s="69" customFormat="1" ht="18" customHeight="1">
      <c r="B147" s="144"/>
      <c r="C147" s="139"/>
      <c r="D147" s="107"/>
      <c r="E147" s="107"/>
      <c r="F147" s="107"/>
      <c r="G147" s="107"/>
      <c r="H147" s="107"/>
      <c r="I147" s="107"/>
      <c r="J147" s="107"/>
      <c r="K147" s="116"/>
      <c r="L147" s="107"/>
      <c r="M147" s="107"/>
      <c r="N147" s="107"/>
      <c r="O147" s="119"/>
      <c r="Q147" s="120"/>
    </row>
    <row r="148" spans="2:17" s="69" customFormat="1" ht="18" customHeight="1">
      <c r="B148" s="144"/>
      <c r="C148" s="139"/>
      <c r="D148" s="107"/>
      <c r="E148" s="107"/>
      <c r="F148" s="107"/>
      <c r="G148" s="107"/>
      <c r="H148" s="107"/>
      <c r="I148" s="107"/>
      <c r="J148" s="107"/>
      <c r="K148" s="116"/>
      <c r="L148" s="107"/>
      <c r="M148" s="107"/>
      <c r="N148" s="107"/>
      <c r="O148" s="119"/>
      <c r="Q148" s="120"/>
    </row>
    <row r="149" spans="2:17" s="69" customFormat="1" ht="18" customHeight="1">
      <c r="B149" s="144"/>
      <c r="C149" s="139"/>
      <c r="D149" s="107"/>
      <c r="E149" s="107"/>
      <c r="F149" s="107"/>
      <c r="G149" s="107"/>
      <c r="H149" s="107"/>
      <c r="I149" s="107"/>
      <c r="J149" s="107"/>
      <c r="K149" s="116"/>
      <c r="L149" s="107"/>
      <c r="M149" s="107"/>
      <c r="N149" s="107"/>
      <c r="O149" s="119"/>
      <c r="Q149" s="120"/>
    </row>
    <row r="150" spans="2:17" s="69" customFormat="1" ht="18" customHeight="1">
      <c r="B150" s="144"/>
      <c r="C150" s="139"/>
      <c r="D150" s="107"/>
      <c r="E150" s="107"/>
      <c r="F150" s="107"/>
      <c r="G150" s="107"/>
      <c r="H150" s="107"/>
      <c r="I150" s="107"/>
      <c r="J150" s="107"/>
      <c r="K150" s="116"/>
      <c r="L150" s="107"/>
      <c r="M150" s="107"/>
      <c r="N150" s="107"/>
      <c r="O150" s="119"/>
      <c r="Q150" s="120"/>
    </row>
    <row r="151" spans="2:17" s="69" customFormat="1" ht="18" customHeight="1">
      <c r="B151" s="144"/>
      <c r="C151" s="139"/>
      <c r="D151" s="107"/>
      <c r="E151" s="107"/>
      <c r="F151" s="107"/>
      <c r="G151" s="107"/>
      <c r="H151" s="107"/>
      <c r="I151" s="107"/>
      <c r="J151" s="107"/>
      <c r="K151" s="116"/>
      <c r="L151" s="107"/>
      <c r="M151" s="107"/>
      <c r="N151" s="107"/>
      <c r="O151" s="119"/>
      <c r="Q151" s="120"/>
    </row>
    <row r="152" spans="2:17" s="69" customFormat="1" ht="18" customHeight="1">
      <c r="B152" s="144"/>
      <c r="C152" s="139"/>
      <c r="D152" s="107"/>
      <c r="E152" s="107"/>
      <c r="F152" s="107"/>
      <c r="G152" s="107"/>
      <c r="H152" s="107"/>
      <c r="I152" s="107"/>
      <c r="J152" s="107"/>
      <c r="K152" s="116"/>
      <c r="L152" s="107"/>
      <c r="M152" s="107"/>
      <c r="N152" s="107"/>
      <c r="O152" s="119"/>
      <c r="Q152" s="120"/>
    </row>
    <row r="153" spans="2:17" s="69" customFormat="1" ht="18" customHeight="1">
      <c r="B153" s="144"/>
      <c r="C153" s="139"/>
      <c r="D153" s="107"/>
      <c r="E153" s="107"/>
      <c r="F153" s="107"/>
      <c r="G153" s="107"/>
      <c r="H153" s="107"/>
      <c r="I153" s="107"/>
      <c r="J153" s="107"/>
      <c r="K153" s="116"/>
      <c r="L153" s="107"/>
      <c r="M153" s="107"/>
      <c r="N153" s="107"/>
      <c r="O153" s="119"/>
      <c r="Q153" s="120"/>
    </row>
    <row r="154" spans="2:17" s="69" customFormat="1" ht="18" customHeight="1">
      <c r="B154" s="144"/>
      <c r="C154" s="139"/>
      <c r="D154" s="107"/>
      <c r="E154" s="107"/>
      <c r="F154" s="107"/>
      <c r="G154" s="107"/>
      <c r="H154" s="107"/>
      <c r="I154" s="107"/>
      <c r="J154" s="107"/>
      <c r="K154" s="116"/>
      <c r="L154" s="107"/>
      <c r="M154" s="107"/>
      <c r="N154" s="107"/>
      <c r="O154" s="119"/>
      <c r="Q154" s="120"/>
    </row>
    <row r="155" spans="2:17" s="69" customFormat="1" ht="18" customHeight="1">
      <c r="B155" s="144"/>
      <c r="C155" s="139"/>
      <c r="D155" s="107"/>
      <c r="E155" s="107"/>
      <c r="F155" s="107"/>
      <c r="G155" s="107"/>
      <c r="H155" s="107"/>
      <c r="I155" s="107"/>
      <c r="J155" s="107"/>
      <c r="K155" s="116"/>
      <c r="L155" s="107"/>
      <c r="M155" s="107"/>
      <c r="N155" s="107"/>
      <c r="O155" s="119"/>
      <c r="Q155" s="120"/>
    </row>
    <row r="156" spans="2:17" s="69" customFormat="1" ht="18" customHeight="1">
      <c r="B156" s="144"/>
      <c r="C156" s="139"/>
      <c r="D156" s="107"/>
      <c r="E156" s="107"/>
      <c r="F156" s="107"/>
      <c r="G156" s="107"/>
      <c r="H156" s="107"/>
      <c r="I156" s="107"/>
      <c r="J156" s="107"/>
      <c r="K156" s="116"/>
      <c r="L156" s="107"/>
      <c r="M156" s="107"/>
      <c r="N156" s="107"/>
      <c r="O156" s="119"/>
      <c r="Q156" s="120"/>
    </row>
    <row r="157" spans="2:17" s="69" customFormat="1" ht="18" customHeight="1">
      <c r="B157" s="144"/>
      <c r="C157" s="139"/>
      <c r="D157" s="107"/>
      <c r="E157" s="107"/>
      <c r="F157" s="107"/>
      <c r="G157" s="107"/>
      <c r="H157" s="107"/>
      <c r="I157" s="107"/>
      <c r="J157" s="107"/>
      <c r="K157" s="116"/>
      <c r="L157" s="107"/>
      <c r="M157" s="107"/>
      <c r="N157" s="107"/>
      <c r="O157" s="119"/>
      <c r="Q157" s="120"/>
    </row>
    <row r="158" spans="2:17" s="69" customFormat="1" ht="18" customHeight="1">
      <c r="B158" s="144"/>
      <c r="C158" s="139"/>
      <c r="D158" s="107"/>
      <c r="E158" s="107"/>
      <c r="F158" s="107"/>
      <c r="G158" s="107"/>
      <c r="H158" s="107"/>
      <c r="I158" s="107"/>
      <c r="J158" s="107"/>
      <c r="K158" s="116"/>
      <c r="L158" s="107"/>
      <c r="M158" s="107"/>
      <c r="N158" s="107"/>
      <c r="O158" s="119"/>
      <c r="Q158" s="120"/>
    </row>
    <row r="159" spans="2:17" s="69" customFormat="1" ht="18" customHeight="1">
      <c r="B159" s="144"/>
      <c r="C159" s="139"/>
      <c r="D159" s="107"/>
      <c r="E159" s="107"/>
      <c r="F159" s="107"/>
      <c r="G159" s="107"/>
      <c r="H159" s="107"/>
      <c r="I159" s="107"/>
      <c r="J159" s="107"/>
      <c r="K159" s="116"/>
      <c r="L159" s="107"/>
      <c r="M159" s="107"/>
      <c r="N159" s="107"/>
      <c r="O159" s="119"/>
      <c r="Q159" s="120"/>
    </row>
    <row r="160" spans="2:17" s="69" customFormat="1" ht="18" customHeight="1">
      <c r="B160" s="144"/>
      <c r="C160" s="139"/>
      <c r="D160" s="107"/>
      <c r="E160" s="107"/>
      <c r="F160" s="107"/>
      <c r="G160" s="107"/>
      <c r="H160" s="107"/>
      <c r="I160" s="107"/>
      <c r="J160" s="107"/>
      <c r="K160" s="116"/>
      <c r="L160" s="107"/>
      <c r="M160" s="107"/>
      <c r="N160" s="107"/>
      <c r="O160" s="119"/>
      <c r="Q160" s="120"/>
    </row>
    <row r="161" spans="2:17" s="69" customFormat="1" ht="18" customHeight="1">
      <c r="B161" s="144"/>
      <c r="C161" s="139"/>
      <c r="D161" s="107"/>
      <c r="E161" s="107"/>
      <c r="F161" s="107"/>
      <c r="G161" s="107"/>
      <c r="H161" s="107"/>
      <c r="I161" s="107"/>
      <c r="J161" s="107"/>
      <c r="K161" s="116"/>
      <c r="L161" s="107"/>
      <c r="M161" s="107"/>
      <c r="N161" s="107"/>
      <c r="O161" s="119"/>
      <c r="Q161" s="120"/>
    </row>
    <row r="162" spans="2:17" s="69" customFormat="1" ht="18" customHeight="1">
      <c r="B162" s="144"/>
      <c r="C162" s="139"/>
      <c r="D162" s="107"/>
      <c r="E162" s="107"/>
      <c r="F162" s="107"/>
      <c r="G162" s="107"/>
      <c r="H162" s="107"/>
      <c r="I162" s="107"/>
      <c r="J162" s="107"/>
      <c r="K162" s="116"/>
      <c r="L162" s="107"/>
      <c r="M162" s="107"/>
      <c r="N162" s="107"/>
      <c r="O162" s="119"/>
      <c r="Q162" s="120"/>
    </row>
    <row r="163" spans="2:17" s="69" customFormat="1" ht="18" customHeight="1">
      <c r="B163" s="144"/>
      <c r="C163" s="139"/>
      <c r="D163" s="107"/>
      <c r="E163" s="107"/>
      <c r="F163" s="107"/>
      <c r="G163" s="107"/>
      <c r="H163" s="107"/>
      <c r="I163" s="107"/>
      <c r="J163" s="107"/>
      <c r="K163" s="116"/>
      <c r="L163" s="107"/>
      <c r="M163" s="107"/>
      <c r="N163" s="107"/>
      <c r="O163" s="119"/>
      <c r="Q163" s="120"/>
    </row>
    <row r="164" spans="2:17" s="69" customFormat="1" ht="18" customHeight="1">
      <c r="B164" s="144"/>
      <c r="C164" s="139"/>
      <c r="D164" s="107"/>
      <c r="E164" s="107"/>
      <c r="F164" s="107"/>
      <c r="G164" s="107"/>
      <c r="H164" s="107"/>
      <c r="I164" s="107"/>
      <c r="J164" s="107"/>
      <c r="K164" s="116"/>
      <c r="L164" s="107"/>
      <c r="M164" s="107"/>
      <c r="N164" s="107"/>
      <c r="O164" s="119"/>
      <c r="Q164" s="120"/>
    </row>
    <row r="165" spans="2:17" s="69" customFormat="1" ht="18" customHeight="1">
      <c r="B165" s="144"/>
      <c r="C165" s="139"/>
      <c r="D165" s="107"/>
      <c r="E165" s="107"/>
      <c r="F165" s="107"/>
      <c r="G165" s="107"/>
      <c r="H165" s="107"/>
      <c r="I165" s="107"/>
      <c r="J165" s="107"/>
      <c r="K165" s="116"/>
      <c r="L165" s="107"/>
      <c r="M165" s="107"/>
      <c r="N165" s="107"/>
      <c r="O165" s="119"/>
      <c r="Q165" s="120"/>
    </row>
    <row r="166" spans="2:17" s="69" customFormat="1" ht="18" customHeight="1">
      <c r="B166" s="144"/>
      <c r="C166" s="139"/>
      <c r="D166" s="107"/>
      <c r="E166" s="107"/>
      <c r="F166" s="107"/>
      <c r="G166" s="107"/>
      <c r="H166" s="107"/>
      <c r="I166" s="107"/>
      <c r="J166" s="107"/>
      <c r="K166" s="116"/>
      <c r="L166" s="107"/>
      <c r="M166" s="107"/>
      <c r="N166" s="107"/>
      <c r="O166" s="119"/>
      <c r="Q166" s="120"/>
    </row>
    <row r="167" spans="2:17" s="69" customFormat="1" ht="18" customHeight="1">
      <c r="B167" s="144"/>
      <c r="C167" s="139"/>
      <c r="D167" s="107"/>
      <c r="E167" s="107"/>
      <c r="F167" s="107"/>
      <c r="G167" s="107"/>
      <c r="H167" s="107"/>
      <c r="I167" s="107"/>
      <c r="J167" s="107"/>
      <c r="K167" s="116"/>
      <c r="L167" s="107"/>
      <c r="M167" s="107"/>
      <c r="N167" s="107"/>
      <c r="O167" s="119"/>
      <c r="Q167" s="120"/>
    </row>
    <row r="168" spans="2:17" s="69" customFormat="1" ht="18" customHeight="1">
      <c r="B168" s="144"/>
      <c r="C168" s="139"/>
      <c r="D168" s="107"/>
      <c r="E168" s="107"/>
      <c r="F168" s="107"/>
      <c r="G168" s="107"/>
      <c r="H168" s="107"/>
      <c r="I168" s="107"/>
      <c r="J168" s="107"/>
      <c r="K168" s="116"/>
      <c r="L168" s="107"/>
      <c r="M168" s="107"/>
      <c r="N168" s="107"/>
      <c r="O168" s="119"/>
      <c r="Q168" s="120"/>
    </row>
    <row r="169" spans="2:17" s="69" customFormat="1" ht="18" customHeight="1">
      <c r="B169" s="144"/>
      <c r="C169" s="139"/>
      <c r="D169" s="107"/>
      <c r="E169" s="107"/>
      <c r="F169" s="107"/>
      <c r="G169" s="107"/>
      <c r="H169" s="107"/>
      <c r="I169" s="107"/>
      <c r="J169" s="107"/>
      <c r="K169" s="116"/>
      <c r="L169" s="107"/>
      <c r="M169" s="107"/>
      <c r="N169" s="107"/>
      <c r="O169" s="119"/>
      <c r="Q169" s="120"/>
    </row>
    <row r="170" spans="2:17" s="69" customFormat="1" ht="18" customHeight="1">
      <c r="B170" s="144"/>
      <c r="C170" s="139"/>
      <c r="D170" s="107"/>
      <c r="E170" s="107"/>
      <c r="F170" s="107"/>
      <c r="G170" s="107"/>
      <c r="H170" s="107"/>
      <c r="I170" s="107"/>
      <c r="J170" s="107"/>
      <c r="K170" s="116"/>
      <c r="L170" s="107"/>
      <c r="M170" s="107"/>
      <c r="N170" s="107"/>
      <c r="O170" s="119"/>
      <c r="Q170" s="120"/>
    </row>
    <row r="171" spans="2:17" s="69" customFormat="1" ht="18" customHeight="1">
      <c r="B171" s="144"/>
      <c r="C171" s="139"/>
      <c r="D171" s="107"/>
      <c r="E171" s="107"/>
      <c r="F171" s="107"/>
      <c r="G171" s="107"/>
      <c r="H171" s="107"/>
      <c r="I171" s="107"/>
      <c r="J171" s="107"/>
      <c r="K171" s="116"/>
      <c r="L171" s="107"/>
      <c r="M171" s="107"/>
      <c r="N171" s="107"/>
      <c r="O171" s="119"/>
      <c r="Q171" s="120"/>
    </row>
    <row r="172" spans="2:17" s="69" customFormat="1" ht="18" customHeight="1">
      <c r="B172" s="144"/>
      <c r="C172" s="139"/>
      <c r="D172" s="107"/>
      <c r="E172" s="107"/>
      <c r="F172" s="107"/>
      <c r="G172" s="107"/>
      <c r="H172" s="107"/>
      <c r="I172" s="107"/>
      <c r="J172" s="107"/>
      <c r="K172" s="116"/>
      <c r="L172" s="107"/>
      <c r="M172" s="107"/>
      <c r="N172" s="107"/>
      <c r="O172" s="119"/>
      <c r="Q172" s="120"/>
    </row>
    <row r="173" spans="2:17" s="69" customFormat="1" ht="18" customHeight="1">
      <c r="B173" s="144"/>
      <c r="C173" s="139"/>
      <c r="D173" s="107"/>
      <c r="E173" s="107"/>
      <c r="F173" s="107"/>
      <c r="G173" s="107"/>
      <c r="H173" s="107"/>
      <c r="I173" s="107"/>
      <c r="J173" s="107"/>
      <c r="K173" s="116"/>
      <c r="L173" s="107"/>
      <c r="M173" s="107"/>
      <c r="N173" s="107"/>
      <c r="O173" s="119"/>
      <c r="Q173" s="120"/>
    </row>
    <row r="174" spans="2:17" s="69" customFormat="1" ht="18" customHeight="1">
      <c r="B174" s="144"/>
      <c r="C174" s="139"/>
      <c r="D174" s="107"/>
      <c r="E174" s="107"/>
      <c r="F174" s="107"/>
      <c r="G174" s="107"/>
      <c r="H174" s="107"/>
      <c r="I174" s="107"/>
      <c r="J174" s="107"/>
      <c r="K174" s="116"/>
      <c r="L174" s="107"/>
      <c r="M174" s="107"/>
      <c r="N174" s="107"/>
      <c r="O174" s="119"/>
      <c r="Q174" s="120"/>
    </row>
    <row r="175" spans="2:17" s="69" customFormat="1" ht="18" customHeight="1">
      <c r="B175" s="144"/>
      <c r="C175" s="139"/>
      <c r="D175" s="107"/>
      <c r="E175" s="107"/>
      <c r="F175" s="107"/>
      <c r="G175" s="107"/>
      <c r="H175" s="107"/>
      <c r="I175" s="107"/>
      <c r="J175" s="107"/>
      <c r="K175" s="116"/>
      <c r="L175" s="107"/>
      <c r="M175" s="107"/>
      <c r="N175" s="107"/>
      <c r="O175" s="119"/>
      <c r="Q175" s="120"/>
    </row>
    <row r="176" spans="2:17" s="69" customFormat="1" ht="18" customHeight="1">
      <c r="B176" s="144"/>
      <c r="C176" s="139"/>
      <c r="D176" s="107"/>
      <c r="E176" s="107"/>
      <c r="F176" s="107"/>
      <c r="G176" s="107"/>
      <c r="H176" s="107"/>
      <c r="I176" s="107"/>
      <c r="J176" s="107"/>
      <c r="K176" s="116"/>
      <c r="L176" s="107"/>
      <c r="M176" s="107"/>
      <c r="N176" s="107"/>
      <c r="O176" s="119"/>
      <c r="Q176" s="120"/>
    </row>
    <row r="177" spans="2:17" s="69" customFormat="1" ht="18" customHeight="1">
      <c r="B177" s="144"/>
      <c r="C177" s="139"/>
      <c r="D177" s="107"/>
      <c r="E177" s="107"/>
      <c r="F177" s="107"/>
      <c r="G177" s="107"/>
      <c r="H177" s="107"/>
      <c r="I177" s="107"/>
      <c r="J177" s="107"/>
      <c r="K177" s="116"/>
      <c r="L177" s="107"/>
      <c r="M177" s="107"/>
      <c r="N177" s="107"/>
      <c r="O177" s="119"/>
      <c r="Q177" s="120"/>
    </row>
    <row r="178" spans="2:17" s="69" customFormat="1" ht="18" customHeight="1">
      <c r="B178" s="144"/>
      <c r="C178" s="139"/>
      <c r="D178" s="107"/>
      <c r="E178" s="107"/>
      <c r="F178" s="107"/>
      <c r="G178" s="107"/>
      <c r="H178" s="107"/>
      <c r="I178" s="107"/>
      <c r="J178" s="107"/>
      <c r="K178" s="116"/>
      <c r="L178" s="107"/>
      <c r="M178" s="107"/>
      <c r="N178" s="107"/>
      <c r="O178" s="119"/>
      <c r="Q178" s="120"/>
    </row>
    <row r="179" spans="2:17" s="69" customFormat="1" ht="18" customHeight="1">
      <c r="B179" s="144"/>
      <c r="C179" s="139"/>
      <c r="D179" s="107"/>
      <c r="E179" s="107"/>
      <c r="F179" s="107"/>
      <c r="G179" s="107"/>
      <c r="H179" s="107"/>
      <c r="I179" s="107"/>
      <c r="J179" s="107"/>
      <c r="K179" s="116"/>
      <c r="L179" s="107"/>
      <c r="M179" s="107"/>
      <c r="N179" s="107"/>
      <c r="O179" s="119"/>
      <c r="Q179" s="120"/>
    </row>
    <row r="180" spans="2:17" s="69" customFormat="1" ht="18" customHeight="1">
      <c r="B180" s="144"/>
      <c r="C180" s="139"/>
      <c r="D180" s="107"/>
      <c r="E180" s="107"/>
      <c r="F180" s="107"/>
      <c r="G180" s="107"/>
      <c r="H180" s="107"/>
      <c r="I180" s="107"/>
      <c r="J180" s="107"/>
      <c r="K180" s="116"/>
      <c r="L180" s="107"/>
      <c r="M180" s="107"/>
      <c r="N180" s="107"/>
      <c r="O180" s="119"/>
      <c r="Q180" s="120"/>
    </row>
    <row r="181" spans="2:17" s="69" customFormat="1" ht="18" customHeight="1">
      <c r="B181" s="144"/>
      <c r="C181" s="139"/>
      <c r="D181" s="107"/>
      <c r="E181" s="107"/>
      <c r="F181" s="107"/>
      <c r="G181" s="107"/>
      <c r="H181" s="107"/>
      <c r="I181" s="107"/>
      <c r="J181" s="107"/>
      <c r="K181" s="116"/>
      <c r="L181" s="107"/>
      <c r="M181" s="107"/>
      <c r="N181" s="107"/>
      <c r="O181" s="119"/>
      <c r="Q181" s="120"/>
    </row>
    <row r="182" spans="2:17" s="69" customFormat="1" ht="18" customHeight="1">
      <c r="B182" s="144"/>
      <c r="C182" s="139"/>
      <c r="D182" s="107"/>
      <c r="E182" s="107"/>
      <c r="F182" s="107"/>
      <c r="G182" s="107"/>
      <c r="H182" s="107"/>
      <c r="I182" s="107"/>
      <c r="J182" s="107"/>
      <c r="K182" s="116"/>
      <c r="L182" s="107"/>
      <c r="M182" s="107"/>
      <c r="N182" s="107"/>
      <c r="O182" s="119"/>
      <c r="Q182" s="120"/>
    </row>
    <row r="183" spans="2:17" s="69" customFormat="1" ht="18" customHeight="1">
      <c r="B183" s="144"/>
      <c r="C183" s="139"/>
      <c r="D183" s="107"/>
      <c r="E183" s="107"/>
      <c r="F183" s="107"/>
      <c r="G183" s="107"/>
      <c r="H183" s="107"/>
      <c r="I183" s="107"/>
      <c r="J183" s="107"/>
      <c r="K183" s="116"/>
      <c r="L183" s="107"/>
      <c r="M183" s="107"/>
      <c r="N183" s="107"/>
      <c r="O183" s="119"/>
      <c r="Q183" s="120"/>
    </row>
    <row r="184" spans="2:17" s="69" customFormat="1" ht="18" customHeight="1">
      <c r="B184" s="144"/>
      <c r="C184" s="139"/>
      <c r="D184" s="107"/>
      <c r="E184" s="107"/>
      <c r="F184" s="107"/>
      <c r="G184" s="107"/>
      <c r="H184" s="107"/>
      <c r="I184" s="107"/>
      <c r="J184" s="107"/>
      <c r="K184" s="116"/>
      <c r="L184" s="107"/>
      <c r="M184" s="107"/>
      <c r="N184" s="107"/>
      <c r="O184" s="119"/>
      <c r="Q184" s="120"/>
    </row>
    <row r="185" spans="2:17" s="69" customFormat="1" ht="18" customHeight="1">
      <c r="B185" s="144"/>
      <c r="C185" s="139"/>
      <c r="D185" s="107"/>
      <c r="E185" s="107"/>
      <c r="F185" s="107"/>
      <c r="G185" s="107"/>
      <c r="H185" s="107"/>
      <c r="I185" s="107"/>
      <c r="J185" s="107"/>
      <c r="K185" s="116"/>
      <c r="L185" s="107"/>
      <c r="M185" s="107"/>
      <c r="N185" s="107"/>
      <c r="O185" s="119"/>
      <c r="Q185" s="120"/>
    </row>
    <row r="186" spans="2:17" s="69" customFormat="1" ht="18" customHeight="1">
      <c r="B186" s="144"/>
      <c r="C186" s="139"/>
      <c r="D186" s="107"/>
      <c r="E186" s="107"/>
      <c r="F186" s="107"/>
      <c r="G186" s="107"/>
      <c r="H186" s="107"/>
      <c r="I186" s="107"/>
      <c r="J186" s="107"/>
      <c r="K186" s="116"/>
      <c r="L186" s="107"/>
      <c r="M186" s="107"/>
      <c r="N186" s="107"/>
      <c r="O186" s="119"/>
      <c r="Q186" s="120"/>
    </row>
    <row r="187" spans="2:17" s="69" customFormat="1" ht="18" customHeight="1">
      <c r="B187" s="144"/>
      <c r="C187" s="139"/>
      <c r="D187" s="107"/>
      <c r="E187" s="107"/>
      <c r="F187" s="107"/>
      <c r="G187" s="107"/>
      <c r="H187" s="107"/>
      <c r="I187" s="107"/>
      <c r="J187" s="107"/>
      <c r="K187" s="116"/>
      <c r="L187" s="107"/>
      <c r="M187" s="107"/>
      <c r="N187" s="107"/>
      <c r="O187" s="119"/>
      <c r="Q187" s="120"/>
    </row>
    <row r="188" spans="2:17" s="69" customFormat="1" ht="18" customHeight="1">
      <c r="B188" s="144"/>
      <c r="C188" s="139"/>
      <c r="D188" s="107"/>
      <c r="E188" s="107"/>
      <c r="F188" s="107"/>
      <c r="G188" s="107"/>
      <c r="H188" s="107"/>
      <c r="I188" s="107"/>
      <c r="J188" s="107"/>
      <c r="K188" s="116"/>
      <c r="L188" s="107"/>
      <c r="M188" s="107"/>
      <c r="N188" s="107"/>
      <c r="O188" s="119"/>
      <c r="Q188" s="120"/>
    </row>
    <row r="189" spans="2:17" s="69" customFormat="1" ht="18" customHeight="1">
      <c r="B189" s="144"/>
      <c r="C189" s="139"/>
      <c r="D189" s="107"/>
      <c r="E189" s="107"/>
      <c r="F189" s="107"/>
      <c r="G189" s="107"/>
      <c r="H189" s="107"/>
      <c r="I189" s="107"/>
      <c r="J189" s="107"/>
      <c r="K189" s="116"/>
      <c r="L189" s="107"/>
      <c r="M189" s="107"/>
      <c r="N189" s="107"/>
      <c r="O189" s="119"/>
      <c r="Q189" s="120"/>
    </row>
    <row r="190" spans="2:17" s="69" customFormat="1" ht="18" customHeight="1">
      <c r="B190" s="144"/>
      <c r="C190" s="139"/>
      <c r="D190" s="107"/>
      <c r="E190" s="107"/>
      <c r="F190" s="107"/>
      <c r="G190" s="107"/>
      <c r="H190" s="107"/>
      <c r="I190" s="107"/>
      <c r="J190" s="107"/>
      <c r="K190" s="116"/>
      <c r="L190" s="107"/>
      <c r="M190" s="107"/>
      <c r="N190" s="107"/>
      <c r="O190" s="119"/>
      <c r="Q190" s="120"/>
    </row>
    <row r="191" spans="2:17" s="69" customFormat="1" ht="18" customHeight="1">
      <c r="B191" s="144"/>
      <c r="C191" s="139"/>
      <c r="D191" s="107"/>
      <c r="E191" s="107"/>
      <c r="F191" s="107"/>
      <c r="G191" s="107"/>
      <c r="H191" s="107"/>
      <c r="I191" s="107"/>
      <c r="J191" s="107"/>
      <c r="K191" s="116"/>
      <c r="L191" s="107"/>
      <c r="M191" s="107"/>
      <c r="N191" s="107"/>
      <c r="O191" s="119"/>
      <c r="Q191" s="120"/>
    </row>
    <row r="192" spans="2:17" s="69" customFormat="1" ht="18" customHeight="1">
      <c r="B192" s="144"/>
      <c r="C192" s="139"/>
      <c r="D192" s="107"/>
      <c r="E192" s="107"/>
      <c r="F192" s="107"/>
      <c r="G192" s="107"/>
      <c r="H192" s="107"/>
      <c r="I192" s="107"/>
      <c r="J192" s="107"/>
      <c r="K192" s="116"/>
      <c r="L192" s="107"/>
      <c r="M192" s="107"/>
      <c r="N192" s="107"/>
      <c r="O192" s="119"/>
      <c r="Q192" s="120"/>
    </row>
    <row r="193" spans="2:17" s="69" customFormat="1" ht="18" customHeight="1">
      <c r="B193" s="144"/>
      <c r="C193" s="139"/>
      <c r="D193" s="107"/>
      <c r="E193" s="107"/>
      <c r="F193" s="107"/>
      <c r="G193" s="107"/>
      <c r="H193" s="107"/>
      <c r="I193" s="107"/>
      <c r="J193" s="107"/>
      <c r="K193" s="116"/>
      <c r="L193" s="107"/>
      <c r="M193" s="107"/>
      <c r="N193" s="107"/>
      <c r="O193" s="119"/>
      <c r="Q193" s="120"/>
    </row>
    <row r="194" spans="2:17" s="69" customFormat="1" ht="18" customHeight="1">
      <c r="B194" s="144"/>
      <c r="C194" s="139"/>
      <c r="D194" s="107"/>
      <c r="E194" s="107"/>
      <c r="F194" s="107"/>
      <c r="G194" s="107"/>
      <c r="H194" s="107"/>
      <c r="I194" s="107"/>
      <c r="J194" s="107"/>
      <c r="K194" s="116"/>
      <c r="L194" s="107"/>
      <c r="M194" s="107"/>
      <c r="N194" s="107"/>
      <c r="O194" s="119"/>
      <c r="Q194" s="120"/>
    </row>
    <row r="195" spans="2:17" s="69" customFormat="1" ht="18" customHeight="1">
      <c r="B195" s="144"/>
      <c r="C195" s="139"/>
      <c r="D195" s="107"/>
      <c r="E195" s="107"/>
      <c r="F195" s="107"/>
      <c r="G195" s="107"/>
      <c r="H195" s="107"/>
      <c r="I195" s="107"/>
      <c r="J195" s="107"/>
      <c r="K195" s="116"/>
      <c r="L195" s="107"/>
      <c r="M195" s="107"/>
      <c r="N195" s="107"/>
      <c r="O195" s="119"/>
      <c r="Q195" s="120"/>
    </row>
    <row r="196" spans="2:17" s="69" customFormat="1" ht="18" customHeight="1">
      <c r="B196" s="144"/>
      <c r="C196" s="139"/>
      <c r="D196" s="107"/>
      <c r="E196" s="107"/>
      <c r="F196" s="107"/>
      <c r="G196" s="107"/>
      <c r="H196" s="107"/>
      <c r="I196" s="107"/>
      <c r="J196" s="107"/>
      <c r="K196" s="116"/>
      <c r="L196" s="107"/>
      <c r="M196" s="107"/>
      <c r="N196" s="107"/>
      <c r="O196" s="119"/>
      <c r="Q196" s="120"/>
    </row>
    <row r="197" spans="2:17" s="69" customFormat="1" ht="18" customHeight="1">
      <c r="B197" s="144"/>
      <c r="C197" s="139"/>
      <c r="D197" s="107"/>
      <c r="E197" s="107"/>
      <c r="F197" s="107"/>
      <c r="G197" s="107"/>
      <c r="H197" s="107"/>
      <c r="I197" s="107"/>
      <c r="J197" s="107"/>
      <c r="K197" s="116"/>
      <c r="L197" s="107"/>
      <c r="M197" s="107"/>
      <c r="N197" s="107"/>
      <c r="O197" s="119"/>
      <c r="Q197" s="120"/>
    </row>
    <row r="198" spans="2:17" s="69" customFormat="1" ht="18" customHeight="1">
      <c r="B198" s="144"/>
      <c r="C198" s="139"/>
      <c r="D198" s="107"/>
      <c r="E198" s="107"/>
      <c r="F198" s="107"/>
      <c r="G198" s="107"/>
      <c r="H198" s="107"/>
      <c r="I198" s="107"/>
      <c r="J198" s="107"/>
      <c r="K198" s="116"/>
      <c r="L198" s="107"/>
      <c r="M198" s="107"/>
      <c r="N198" s="107"/>
      <c r="O198" s="119"/>
      <c r="Q198" s="120"/>
    </row>
    <row r="199" spans="2:17" s="69" customFormat="1" ht="18" customHeight="1">
      <c r="B199" s="144"/>
      <c r="C199" s="139"/>
      <c r="D199" s="107"/>
      <c r="E199" s="107"/>
      <c r="F199" s="107"/>
      <c r="G199" s="107"/>
      <c r="H199" s="107"/>
      <c r="I199" s="107"/>
      <c r="J199" s="107"/>
      <c r="K199" s="116"/>
      <c r="L199" s="107"/>
      <c r="M199" s="107"/>
      <c r="N199" s="107"/>
      <c r="O199" s="119"/>
      <c r="Q199" s="120"/>
    </row>
    <row r="200" spans="2:17" s="69" customFormat="1" ht="18" customHeight="1">
      <c r="B200" s="144"/>
      <c r="C200" s="139"/>
      <c r="D200" s="107"/>
      <c r="E200" s="107"/>
      <c r="F200" s="107"/>
      <c r="G200" s="107"/>
      <c r="H200" s="107"/>
      <c r="I200" s="107"/>
      <c r="J200" s="107"/>
      <c r="K200" s="116"/>
      <c r="L200" s="107"/>
      <c r="M200" s="107"/>
      <c r="N200" s="107"/>
      <c r="O200" s="119"/>
      <c r="Q200" s="120"/>
    </row>
    <row r="201" spans="2:17" s="69" customFormat="1" ht="18" customHeight="1">
      <c r="B201" s="144"/>
      <c r="C201" s="139"/>
      <c r="D201" s="107"/>
      <c r="E201" s="107"/>
      <c r="F201" s="107"/>
      <c r="G201" s="107"/>
      <c r="H201" s="107"/>
      <c r="I201" s="107"/>
      <c r="J201" s="107"/>
      <c r="K201" s="116"/>
      <c r="L201" s="107"/>
      <c r="M201" s="107"/>
      <c r="N201" s="107"/>
      <c r="O201" s="119"/>
      <c r="Q201" s="120"/>
    </row>
    <row r="202" spans="2:17" s="69" customFormat="1" ht="18" customHeight="1">
      <c r="B202" s="144"/>
      <c r="C202" s="139"/>
      <c r="D202" s="107"/>
      <c r="E202" s="107"/>
      <c r="F202" s="107"/>
      <c r="G202" s="107"/>
      <c r="H202" s="107"/>
      <c r="I202" s="107"/>
      <c r="J202" s="107"/>
      <c r="K202" s="116"/>
      <c r="L202" s="107"/>
      <c r="M202" s="107"/>
      <c r="N202" s="107"/>
      <c r="O202" s="119"/>
      <c r="Q202" s="120"/>
    </row>
    <row r="203" spans="2:17" s="69" customFormat="1" ht="18" customHeight="1">
      <c r="B203" s="144"/>
      <c r="C203" s="139"/>
      <c r="D203" s="107"/>
      <c r="E203" s="107"/>
      <c r="F203" s="107"/>
      <c r="G203" s="107"/>
      <c r="H203" s="107"/>
      <c r="I203" s="107"/>
      <c r="J203" s="107"/>
      <c r="K203" s="116"/>
      <c r="L203" s="107"/>
      <c r="M203" s="107"/>
      <c r="N203" s="107"/>
      <c r="O203" s="119"/>
      <c r="Q203" s="120"/>
    </row>
    <row r="204" spans="2:17" s="69" customFormat="1" ht="18" customHeight="1">
      <c r="B204" s="144"/>
      <c r="C204" s="139"/>
      <c r="D204" s="107"/>
      <c r="E204" s="107"/>
      <c r="F204" s="107"/>
      <c r="G204" s="107"/>
      <c r="H204" s="107"/>
      <c r="I204" s="107"/>
      <c r="J204" s="107"/>
      <c r="K204" s="116"/>
      <c r="L204" s="107"/>
      <c r="M204" s="107"/>
      <c r="N204" s="107"/>
      <c r="O204" s="119"/>
      <c r="Q204" s="120"/>
    </row>
    <row r="205" spans="2:17" s="69" customFormat="1" ht="18" customHeight="1">
      <c r="B205" s="144"/>
      <c r="C205" s="139"/>
      <c r="D205" s="107"/>
      <c r="E205" s="107"/>
      <c r="F205" s="107"/>
      <c r="G205" s="107"/>
      <c r="H205" s="107"/>
      <c r="I205" s="107"/>
      <c r="J205" s="107"/>
      <c r="K205" s="116"/>
      <c r="L205" s="107"/>
      <c r="M205" s="107"/>
      <c r="N205" s="107"/>
      <c r="O205" s="119"/>
      <c r="Q205" s="120"/>
    </row>
    <row r="206" spans="2:17" s="69" customFormat="1" ht="18" customHeight="1">
      <c r="B206" s="144"/>
      <c r="C206" s="139"/>
      <c r="D206" s="107"/>
      <c r="E206" s="107"/>
      <c r="F206" s="107"/>
      <c r="G206" s="107"/>
      <c r="H206" s="107"/>
      <c r="I206" s="107"/>
      <c r="J206" s="107"/>
      <c r="K206" s="116"/>
      <c r="L206" s="107"/>
      <c r="M206" s="107"/>
      <c r="N206" s="107"/>
      <c r="O206" s="119"/>
      <c r="Q206" s="120"/>
    </row>
    <row r="207" spans="2:17" s="69" customFormat="1" ht="18" customHeight="1">
      <c r="B207" s="144"/>
      <c r="C207" s="139"/>
      <c r="D207" s="107"/>
      <c r="E207" s="107"/>
      <c r="F207" s="107"/>
      <c r="G207" s="107"/>
      <c r="H207" s="107"/>
      <c r="I207" s="107"/>
      <c r="J207" s="107"/>
      <c r="K207" s="116"/>
      <c r="L207" s="107"/>
      <c r="M207" s="107"/>
      <c r="N207" s="107"/>
      <c r="O207" s="119"/>
      <c r="Q207" s="120"/>
    </row>
    <row r="208" spans="2:17" s="69" customFormat="1" ht="18" customHeight="1">
      <c r="B208" s="144"/>
      <c r="C208" s="139"/>
      <c r="D208" s="107"/>
      <c r="E208" s="107"/>
      <c r="F208" s="107"/>
      <c r="G208" s="107"/>
      <c r="H208" s="107"/>
      <c r="I208" s="107"/>
      <c r="J208" s="107"/>
      <c r="K208" s="116"/>
      <c r="L208" s="107"/>
      <c r="M208" s="107"/>
      <c r="N208" s="107"/>
      <c r="O208" s="119"/>
      <c r="Q208" s="120"/>
    </row>
    <row r="209" spans="2:17" s="69" customFormat="1" ht="18" customHeight="1">
      <c r="B209" s="144"/>
      <c r="C209" s="139"/>
      <c r="D209" s="107"/>
      <c r="E209" s="107"/>
      <c r="F209" s="107"/>
      <c r="G209" s="107"/>
      <c r="H209" s="107"/>
      <c r="I209" s="107"/>
      <c r="J209" s="107"/>
      <c r="K209" s="107"/>
      <c r="L209" s="107"/>
      <c r="M209" s="107"/>
      <c r="N209" s="107"/>
      <c r="O209" s="119"/>
      <c r="Q209" s="120"/>
    </row>
    <row r="210" spans="2:17" s="69" customFormat="1" ht="18" customHeight="1">
      <c r="B210" s="144"/>
      <c r="C210" s="139"/>
      <c r="D210" s="107"/>
      <c r="E210" s="107"/>
      <c r="F210" s="107"/>
      <c r="G210" s="107"/>
      <c r="H210" s="107"/>
      <c r="I210" s="107"/>
      <c r="J210" s="107"/>
      <c r="K210" s="107"/>
      <c r="L210" s="107"/>
      <c r="M210" s="107"/>
      <c r="N210" s="107"/>
      <c r="O210" s="119"/>
      <c r="Q210" s="120"/>
    </row>
    <row r="211" spans="2:17" s="69" customFormat="1" ht="18" customHeight="1">
      <c r="B211" s="144"/>
      <c r="C211" s="139"/>
      <c r="D211" s="107"/>
      <c r="E211" s="107"/>
      <c r="F211" s="107"/>
      <c r="G211" s="107"/>
      <c r="H211" s="107"/>
      <c r="I211" s="107"/>
      <c r="J211" s="107"/>
      <c r="K211" s="107"/>
      <c r="L211" s="107"/>
      <c r="M211" s="107"/>
      <c r="N211" s="107"/>
      <c r="O211" s="119"/>
      <c r="Q211" s="120"/>
    </row>
    <row r="212" spans="2:17" s="69" customFormat="1" ht="18" customHeight="1">
      <c r="B212" s="144"/>
      <c r="C212" s="139"/>
      <c r="D212" s="107"/>
      <c r="E212" s="107"/>
      <c r="F212" s="107"/>
      <c r="G212" s="107"/>
      <c r="H212" s="107"/>
      <c r="I212" s="107"/>
      <c r="J212" s="107"/>
      <c r="K212" s="107"/>
      <c r="L212" s="107"/>
      <c r="M212" s="107"/>
      <c r="N212" s="107"/>
      <c r="O212" s="119"/>
      <c r="Q212" s="120"/>
    </row>
    <row r="213" spans="2:17" s="69" customFormat="1" ht="18" customHeight="1">
      <c r="B213" s="144"/>
      <c r="C213" s="139"/>
      <c r="D213" s="107"/>
      <c r="E213" s="107"/>
      <c r="F213" s="107"/>
      <c r="G213" s="107"/>
      <c r="H213" s="107"/>
      <c r="I213" s="107"/>
      <c r="J213" s="107"/>
      <c r="K213" s="107"/>
      <c r="L213" s="107"/>
      <c r="M213" s="107"/>
      <c r="N213" s="107"/>
      <c r="O213" s="119"/>
      <c r="Q213" s="120"/>
    </row>
    <row r="214" spans="2:17" s="69" customFormat="1" ht="18" customHeight="1">
      <c r="B214" s="144"/>
      <c r="C214" s="139"/>
      <c r="D214" s="107"/>
      <c r="E214" s="107"/>
      <c r="F214" s="107"/>
      <c r="G214" s="107"/>
      <c r="H214" s="107"/>
      <c r="I214" s="107"/>
      <c r="J214" s="107"/>
      <c r="K214" s="107"/>
      <c r="L214" s="107"/>
      <c r="M214" s="107"/>
      <c r="N214" s="107"/>
      <c r="O214" s="119"/>
      <c r="Q214" s="120"/>
    </row>
    <row r="215" spans="2:17" s="69" customFormat="1" ht="18" customHeight="1">
      <c r="B215" s="144"/>
      <c r="C215" s="139"/>
      <c r="D215" s="107"/>
      <c r="E215" s="107"/>
      <c r="F215" s="107"/>
      <c r="G215" s="107"/>
      <c r="H215" s="107"/>
      <c r="I215" s="107"/>
      <c r="J215" s="107"/>
      <c r="K215" s="107"/>
      <c r="L215" s="107"/>
      <c r="M215" s="107"/>
      <c r="N215" s="107"/>
      <c r="O215" s="119"/>
      <c r="Q215" s="120"/>
    </row>
    <row r="216" spans="2:17" s="69" customFormat="1" ht="18" customHeight="1">
      <c r="B216" s="144"/>
      <c r="C216" s="139"/>
      <c r="D216" s="107"/>
      <c r="E216" s="107"/>
      <c r="F216" s="107"/>
      <c r="G216" s="107"/>
      <c r="H216" s="107"/>
      <c r="I216" s="107"/>
      <c r="J216" s="107"/>
      <c r="K216" s="107"/>
      <c r="L216" s="107"/>
      <c r="M216" s="107"/>
      <c r="N216" s="107"/>
      <c r="O216" s="119"/>
      <c r="Q216" s="120"/>
    </row>
    <row r="217" spans="2:17" s="69" customFormat="1" ht="18" customHeight="1">
      <c r="B217" s="144"/>
      <c r="C217" s="139"/>
      <c r="D217" s="107"/>
      <c r="E217" s="107"/>
      <c r="F217" s="107"/>
      <c r="G217" s="107"/>
      <c r="H217" s="107"/>
      <c r="I217" s="107"/>
      <c r="J217" s="107"/>
      <c r="K217" s="107"/>
      <c r="L217" s="107"/>
      <c r="M217" s="107"/>
      <c r="N217" s="107"/>
      <c r="O217" s="119"/>
      <c r="Q217" s="120"/>
    </row>
    <row r="218" spans="2:17" s="69" customFormat="1" ht="18" customHeight="1">
      <c r="B218" s="144"/>
      <c r="C218" s="139"/>
      <c r="D218" s="107"/>
      <c r="E218" s="107"/>
      <c r="F218" s="107"/>
      <c r="G218" s="107"/>
      <c r="H218" s="107"/>
      <c r="I218" s="107"/>
      <c r="J218" s="107"/>
      <c r="K218" s="107"/>
      <c r="L218" s="107"/>
      <c r="M218" s="107"/>
      <c r="N218" s="107"/>
      <c r="O218" s="119"/>
      <c r="Q218" s="120"/>
    </row>
    <row r="219" spans="2:17" s="69" customFormat="1" ht="18" customHeight="1">
      <c r="B219" s="144"/>
      <c r="C219" s="139"/>
      <c r="D219" s="107"/>
      <c r="E219" s="107"/>
      <c r="F219" s="107"/>
      <c r="G219" s="107"/>
      <c r="H219" s="107"/>
      <c r="I219" s="107"/>
      <c r="J219" s="107"/>
      <c r="K219" s="107"/>
      <c r="L219" s="107"/>
      <c r="M219" s="107"/>
      <c r="N219" s="107"/>
      <c r="O219" s="119"/>
      <c r="Q219" s="120"/>
    </row>
    <row r="220" spans="2:17" s="69" customFormat="1" ht="18" customHeight="1">
      <c r="B220" s="144"/>
      <c r="C220" s="139"/>
      <c r="D220" s="107"/>
      <c r="E220" s="107"/>
      <c r="F220" s="107"/>
      <c r="G220" s="107"/>
      <c r="H220" s="107"/>
      <c r="I220" s="107"/>
      <c r="J220" s="107"/>
      <c r="K220" s="107"/>
      <c r="L220" s="107"/>
      <c r="M220" s="107"/>
      <c r="N220" s="107"/>
      <c r="O220" s="119"/>
      <c r="Q220" s="120"/>
    </row>
    <row r="221" spans="2:17" s="69" customFormat="1" ht="18" customHeight="1">
      <c r="B221" s="144"/>
      <c r="C221" s="139"/>
      <c r="D221" s="107"/>
      <c r="E221" s="107"/>
      <c r="F221" s="107"/>
      <c r="G221" s="107"/>
      <c r="H221" s="107"/>
      <c r="I221" s="107"/>
      <c r="J221" s="107"/>
      <c r="K221" s="107"/>
      <c r="L221" s="107"/>
      <c r="M221" s="107"/>
      <c r="N221" s="107"/>
      <c r="O221" s="119"/>
      <c r="Q221" s="120"/>
    </row>
    <row r="222" spans="2:17" s="69" customFormat="1" ht="18" customHeight="1">
      <c r="B222" s="144"/>
      <c r="C222" s="139"/>
      <c r="D222" s="107"/>
      <c r="E222" s="107"/>
      <c r="F222" s="107"/>
      <c r="G222" s="107"/>
      <c r="H222" s="107"/>
      <c r="I222" s="107"/>
      <c r="J222" s="107"/>
      <c r="K222" s="107"/>
      <c r="L222" s="107"/>
      <c r="M222" s="107"/>
      <c r="N222" s="107"/>
      <c r="O222" s="119"/>
      <c r="Q222" s="120"/>
    </row>
    <row r="223" spans="2:17" s="69" customFormat="1" ht="18" customHeight="1">
      <c r="B223" s="144"/>
      <c r="C223" s="139"/>
      <c r="D223" s="107"/>
      <c r="E223" s="107"/>
      <c r="F223" s="107"/>
      <c r="G223" s="107"/>
      <c r="H223" s="107"/>
      <c r="I223" s="107"/>
      <c r="J223" s="107"/>
      <c r="K223" s="107"/>
      <c r="L223" s="107"/>
      <c r="M223" s="107"/>
      <c r="N223" s="107"/>
      <c r="O223" s="119"/>
      <c r="Q223" s="120"/>
    </row>
    <row r="224" spans="2:17" s="69" customFormat="1" ht="18" customHeight="1">
      <c r="B224" s="144"/>
      <c r="C224" s="139"/>
      <c r="D224" s="107"/>
      <c r="E224" s="107"/>
      <c r="F224" s="107"/>
      <c r="G224" s="107"/>
      <c r="H224" s="107"/>
      <c r="I224" s="107"/>
      <c r="J224" s="107"/>
      <c r="K224" s="107"/>
      <c r="L224" s="107"/>
      <c r="M224" s="107"/>
      <c r="N224" s="107"/>
      <c r="O224" s="119"/>
      <c r="Q224" s="120"/>
    </row>
    <row r="225" spans="2:17" s="69" customFormat="1" ht="18" customHeight="1">
      <c r="B225" s="144"/>
      <c r="C225" s="139"/>
      <c r="D225" s="107"/>
      <c r="E225" s="107"/>
      <c r="F225" s="107"/>
      <c r="G225" s="107"/>
      <c r="H225" s="107"/>
      <c r="I225" s="107"/>
      <c r="J225" s="107"/>
      <c r="K225" s="107"/>
      <c r="L225" s="107"/>
      <c r="M225" s="107"/>
      <c r="N225" s="107"/>
      <c r="O225" s="119"/>
      <c r="Q225" s="120"/>
    </row>
    <row r="226" spans="2:17" s="69" customFormat="1" ht="18" customHeight="1">
      <c r="B226" s="144"/>
      <c r="C226" s="139"/>
      <c r="D226" s="107"/>
      <c r="E226" s="107"/>
      <c r="F226" s="107"/>
      <c r="G226" s="107"/>
      <c r="H226" s="107"/>
      <c r="I226" s="107"/>
      <c r="J226" s="107"/>
      <c r="K226" s="107"/>
      <c r="L226" s="107"/>
      <c r="M226" s="107"/>
      <c r="N226" s="107"/>
      <c r="O226" s="119"/>
      <c r="Q226" s="120"/>
    </row>
    <row r="227" spans="2:17" s="69" customFormat="1" ht="18" customHeight="1">
      <c r="B227" s="144"/>
      <c r="C227" s="139"/>
      <c r="D227" s="107"/>
      <c r="E227" s="107"/>
      <c r="F227" s="107"/>
      <c r="G227" s="107"/>
      <c r="H227" s="107"/>
      <c r="I227" s="107"/>
      <c r="J227" s="107"/>
      <c r="K227" s="107"/>
      <c r="L227" s="107"/>
      <c r="M227" s="107"/>
      <c r="N227" s="107"/>
      <c r="O227" s="119"/>
      <c r="Q227" s="120"/>
    </row>
    <row r="228" spans="2:17" s="69" customFormat="1" ht="18" customHeight="1">
      <c r="B228" s="144"/>
      <c r="C228" s="139"/>
      <c r="D228" s="107"/>
      <c r="E228" s="107"/>
      <c r="F228" s="107"/>
      <c r="G228" s="107"/>
      <c r="H228" s="107"/>
      <c r="I228" s="107"/>
      <c r="J228" s="107"/>
      <c r="K228" s="107"/>
      <c r="L228" s="107"/>
      <c r="M228" s="107"/>
      <c r="N228" s="107"/>
      <c r="O228" s="119"/>
      <c r="Q228" s="120"/>
    </row>
    <row r="229" spans="2:17" s="69" customFormat="1" ht="18" customHeight="1">
      <c r="B229" s="144"/>
      <c r="C229" s="139"/>
      <c r="D229" s="107"/>
      <c r="E229" s="107"/>
      <c r="F229" s="107"/>
      <c r="G229" s="107"/>
      <c r="H229" s="107"/>
      <c r="I229" s="107"/>
      <c r="J229" s="107"/>
      <c r="K229" s="107"/>
      <c r="L229" s="107"/>
      <c r="M229" s="107"/>
      <c r="N229" s="107"/>
      <c r="O229" s="119"/>
      <c r="Q229" s="120"/>
    </row>
    <row r="230" spans="2:17" s="69" customFormat="1" ht="18" customHeight="1">
      <c r="B230" s="144"/>
      <c r="C230" s="139"/>
      <c r="D230" s="107"/>
      <c r="E230" s="107"/>
      <c r="F230" s="107"/>
      <c r="G230" s="107"/>
      <c r="H230" s="107"/>
      <c r="I230" s="107"/>
      <c r="J230" s="107"/>
      <c r="K230" s="107"/>
      <c r="L230" s="107"/>
      <c r="M230" s="107"/>
      <c r="N230" s="107"/>
      <c r="O230" s="119"/>
      <c r="Q230" s="120"/>
    </row>
    <row r="231" spans="2:17" s="69" customFormat="1" ht="18" customHeight="1">
      <c r="B231" s="144"/>
      <c r="C231" s="139"/>
      <c r="D231" s="107"/>
      <c r="E231" s="107"/>
      <c r="F231" s="107"/>
      <c r="G231" s="107"/>
      <c r="H231" s="107"/>
      <c r="I231" s="107"/>
      <c r="J231" s="107"/>
      <c r="K231" s="107"/>
      <c r="L231" s="107"/>
      <c r="M231" s="107"/>
      <c r="N231" s="107"/>
      <c r="O231" s="119"/>
      <c r="Q231" s="120"/>
    </row>
    <row r="232" spans="2:17" s="69" customFormat="1" ht="18" customHeight="1">
      <c r="B232" s="144"/>
      <c r="C232" s="139"/>
      <c r="D232" s="107"/>
      <c r="E232" s="107"/>
      <c r="F232" s="107"/>
      <c r="G232" s="107"/>
      <c r="H232" s="107"/>
      <c r="I232" s="107"/>
      <c r="J232" s="107"/>
      <c r="K232" s="107"/>
      <c r="L232" s="107"/>
      <c r="M232" s="107"/>
      <c r="N232" s="107"/>
      <c r="O232" s="119"/>
      <c r="Q232" s="120"/>
    </row>
    <row r="233" spans="2:17" s="69" customFormat="1" ht="18" customHeight="1">
      <c r="B233" s="144"/>
      <c r="C233" s="139"/>
      <c r="D233" s="107"/>
      <c r="E233" s="107"/>
      <c r="F233" s="107"/>
      <c r="G233" s="107"/>
      <c r="H233" s="107"/>
      <c r="I233" s="107"/>
      <c r="J233" s="107"/>
      <c r="K233" s="107"/>
      <c r="L233" s="107"/>
      <c r="M233" s="107"/>
      <c r="N233" s="107"/>
      <c r="O233" s="119"/>
      <c r="Q233" s="120"/>
    </row>
    <row r="234" spans="2:17" s="69" customFormat="1" ht="18" customHeight="1">
      <c r="B234" s="144"/>
      <c r="C234" s="139"/>
      <c r="D234" s="107"/>
      <c r="E234" s="107"/>
      <c r="F234" s="107"/>
      <c r="G234" s="107"/>
      <c r="H234" s="107"/>
      <c r="I234" s="107"/>
      <c r="J234" s="107"/>
      <c r="K234" s="107"/>
      <c r="L234" s="107"/>
      <c r="M234" s="107"/>
      <c r="N234" s="107"/>
      <c r="O234" s="119"/>
      <c r="Q234" s="120"/>
    </row>
    <row r="235" spans="2:17" s="69" customFormat="1" ht="18" customHeight="1">
      <c r="B235" s="144"/>
      <c r="C235" s="139"/>
      <c r="D235" s="107"/>
      <c r="E235" s="107"/>
      <c r="F235" s="107"/>
      <c r="G235" s="107"/>
      <c r="H235" s="107"/>
      <c r="I235" s="107"/>
      <c r="J235" s="107"/>
      <c r="K235" s="107"/>
      <c r="L235" s="107"/>
      <c r="M235" s="107"/>
      <c r="N235" s="107"/>
      <c r="O235" s="119"/>
      <c r="Q235" s="120"/>
    </row>
    <row r="236" spans="2:17" s="69" customFormat="1" ht="18" customHeight="1">
      <c r="B236" s="144"/>
      <c r="C236" s="139"/>
      <c r="D236" s="107"/>
      <c r="E236" s="107"/>
      <c r="F236" s="107"/>
      <c r="G236" s="107"/>
      <c r="H236" s="107"/>
      <c r="I236" s="107"/>
      <c r="J236" s="107"/>
      <c r="K236" s="107"/>
      <c r="L236" s="107"/>
      <c r="M236" s="107"/>
      <c r="N236" s="107"/>
      <c r="O236" s="119"/>
      <c r="Q236" s="120"/>
    </row>
    <row r="237" spans="2:17" s="69" customFormat="1" ht="18" customHeight="1">
      <c r="B237" s="144"/>
      <c r="C237" s="139"/>
      <c r="D237" s="107"/>
      <c r="E237" s="107"/>
      <c r="F237" s="107"/>
      <c r="G237" s="107"/>
      <c r="H237" s="107"/>
      <c r="I237" s="107"/>
      <c r="J237" s="107"/>
      <c r="K237" s="107"/>
      <c r="L237" s="107"/>
      <c r="M237" s="107"/>
      <c r="N237" s="107"/>
      <c r="O237" s="119"/>
      <c r="Q237" s="120"/>
    </row>
    <row r="238" spans="2:17" s="69" customFormat="1" ht="18" customHeight="1">
      <c r="B238" s="144"/>
      <c r="C238" s="139"/>
      <c r="D238" s="107"/>
      <c r="E238" s="107"/>
      <c r="F238" s="107"/>
      <c r="G238" s="107"/>
      <c r="H238" s="107"/>
      <c r="I238" s="107"/>
      <c r="J238" s="107"/>
      <c r="K238" s="107"/>
      <c r="L238" s="107"/>
      <c r="M238" s="107"/>
      <c r="N238" s="107"/>
      <c r="O238" s="119"/>
      <c r="Q238" s="120"/>
    </row>
    <row r="239" spans="2:17" s="69" customFormat="1" ht="18" customHeight="1">
      <c r="B239" s="144"/>
      <c r="C239" s="139"/>
      <c r="D239" s="107"/>
      <c r="E239" s="107"/>
      <c r="F239" s="107"/>
      <c r="G239" s="107"/>
      <c r="H239" s="107"/>
      <c r="I239" s="107"/>
      <c r="J239" s="107"/>
      <c r="K239" s="107"/>
      <c r="L239" s="107"/>
      <c r="M239" s="107"/>
      <c r="N239" s="107"/>
      <c r="O239" s="119"/>
      <c r="Q239" s="120"/>
    </row>
    <row r="240" spans="2:17" s="69" customFormat="1" ht="18" customHeight="1">
      <c r="B240" s="144"/>
      <c r="C240" s="139"/>
      <c r="D240" s="107"/>
      <c r="E240" s="107"/>
      <c r="F240" s="107"/>
      <c r="G240" s="107"/>
      <c r="H240" s="107"/>
      <c r="I240" s="107"/>
      <c r="J240" s="107"/>
      <c r="K240" s="107"/>
      <c r="L240" s="107"/>
      <c r="M240" s="107"/>
      <c r="N240" s="107"/>
      <c r="O240" s="119"/>
      <c r="Q240" s="120"/>
    </row>
    <row r="241" spans="2:17" s="69" customFormat="1" ht="18" customHeight="1">
      <c r="B241" s="144"/>
      <c r="C241" s="139"/>
      <c r="D241" s="107"/>
      <c r="E241" s="107"/>
      <c r="F241" s="107"/>
      <c r="G241" s="107"/>
      <c r="H241" s="107"/>
      <c r="I241" s="107"/>
      <c r="J241" s="107"/>
      <c r="K241" s="107"/>
      <c r="L241" s="107"/>
      <c r="M241" s="107"/>
      <c r="N241" s="107"/>
      <c r="O241" s="119"/>
      <c r="Q241" s="120"/>
    </row>
    <row r="242" spans="2:17" s="69" customFormat="1" ht="18" customHeight="1">
      <c r="B242" s="144"/>
      <c r="C242" s="139"/>
      <c r="D242" s="107"/>
      <c r="E242" s="107"/>
      <c r="F242" s="107"/>
      <c r="G242" s="107"/>
      <c r="H242" s="107"/>
      <c r="I242" s="107"/>
      <c r="J242" s="107"/>
      <c r="K242" s="107"/>
      <c r="L242" s="107"/>
      <c r="M242" s="107"/>
      <c r="N242" s="107"/>
      <c r="O242" s="119"/>
      <c r="Q242" s="120"/>
    </row>
    <row r="243" spans="2:17" s="69" customFormat="1" ht="18" customHeight="1">
      <c r="B243" s="144"/>
      <c r="C243" s="139"/>
      <c r="D243" s="107"/>
      <c r="E243" s="107"/>
      <c r="F243" s="107"/>
      <c r="G243" s="107"/>
      <c r="H243" s="107"/>
      <c r="I243" s="107"/>
      <c r="J243" s="107"/>
      <c r="K243" s="107"/>
      <c r="L243" s="107"/>
      <c r="M243" s="107"/>
      <c r="N243" s="107"/>
      <c r="O243" s="119"/>
      <c r="Q243" s="120"/>
    </row>
    <row r="244" spans="2:17" s="69" customFormat="1" ht="18" customHeight="1">
      <c r="B244" s="144"/>
      <c r="C244" s="139"/>
      <c r="D244" s="107"/>
      <c r="E244" s="107"/>
      <c r="F244" s="107"/>
      <c r="G244" s="107"/>
      <c r="H244" s="107"/>
      <c r="I244" s="107"/>
      <c r="J244" s="107"/>
      <c r="K244" s="107"/>
      <c r="L244" s="107"/>
      <c r="M244" s="107"/>
      <c r="N244" s="107"/>
      <c r="O244" s="119"/>
      <c r="Q244" s="120"/>
    </row>
    <row r="245" spans="2:17" s="69" customFormat="1" ht="18" customHeight="1">
      <c r="B245" s="144"/>
      <c r="C245" s="139"/>
      <c r="D245" s="107"/>
      <c r="E245" s="107"/>
      <c r="F245" s="107"/>
      <c r="G245" s="107"/>
      <c r="H245" s="107"/>
      <c r="I245" s="107"/>
      <c r="J245" s="107"/>
      <c r="K245" s="107"/>
      <c r="L245" s="107"/>
      <c r="M245" s="107"/>
      <c r="N245" s="107"/>
      <c r="O245" s="119"/>
      <c r="Q245" s="120"/>
    </row>
    <row r="246" spans="2:17" s="69" customFormat="1" ht="18" customHeight="1">
      <c r="B246" s="144"/>
      <c r="C246" s="139"/>
      <c r="D246" s="107"/>
      <c r="E246" s="107"/>
      <c r="F246" s="107"/>
      <c r="G246" s="107"/>
      <c r="H246" s="107"/>
      <c r="I246" s="107"/>
      <c r="J246" s="107"/>
      <c r="K246" s="107"/>
      <c r="L246" s="107"/>
      <c r="M246" s="107"/>
      <c r="N246" s="107"/>
      <c r="O246" s="119"/>
      <c r="Q246" s="120"/>
    </row>
    <row r="247" spans="2:17" s="69" customFormat="1" ht="18" customHeight="1">
      <c r="B247" s="144"/>
      <c r="C247" s="139"/>
      <c r="D247" s="107"/>
      <c r="E247" s="107"/>
      <c r="F247" s="107"/>
      <c r="G247" s="107"/>
      <c r="H247" s="107"/>
      <c r="I247" s="107"/>
      <c r="J247" s="107"/>
      <c r="K247" s="107"/>
      <c r="L247" s="107"/>
      <c r="M247" s="107"/>
      <c r="N247" s="107"/>
      <c r="O247" s="119"/>
      <c r="Q247" s="120"/>
    </row>
    <row r="248" spans="2:17" s="69" customFormat="1" ht="18" customHeight="1">
      <c r="B248" s="144"/>
      <c r="C248" s="139"/>
      <c r="D248" s="107"/>
      <c r="E248" s="107"/>
      <c r="F248" s="107"/>
      <c r="G248" s="107"/>
      <c r="H248" s="107"/>
      <c r="I248" s="107"/>
      <c r="J248" s="107"/>
      <c r="K248" s="107"/>
      <c r="L248" s="107"/>
      <c r="M248" s="107"/>
      <c r="N248" s="107"/>
      <c r="O248" s="119"/>
      <c r="Q248" s="120"/>
    </row>
    <row r="249" spans="2:17" s="69" customFormat="1" ht="18" customHeight="1">
      <c r="B249" s="144"/>
      <c r="C249" s="139"/>
      <c r="D249" s="107"/>
      <c r="E249" s="107"/>
      <c r="F249" s="107"/>
      <c r="G249" s="107"/>
      <c r="H249" s="107"/>
      <c r="I249" s="107"/>
      <c r="J249" s="107"/>
      <c r="K249" s="107"/>
      <c r="L249" s="107"/>
      <c r="M249" s="107"/>
      <c r="N249" s="107"/>
      <c r="O249" s="119"/>
      <c r="Q249" s="120"/>
    </row>
    <row r="250" spans="2:17" s="69" customFormat="1" ht="18" customHeight="1">
      <c r="B250" s="144"/>
      <c r="C250" s="139"/>
      <c r="D250" s="107"/>
      <c r="E250" s="107"/>
      <c r="F250" s="107"/>
      <c r="G250" s="107"/>
      <c r="H250" s="107"/>
      <c r="I250" s="107"/>
      <c r="J250" s="107"/>
      <c r="K250" s="107"/>
      <c r="L250" s="107"/>
      <c r="M250" s="107"/>
      <c r="N250" s="107"/>
      <c r="O250" s="119"/>
      <c r="Q250" s="120"/>
    </row>
    <row r="251" spans="2:17" s="69" customFormat="1" ht="18" customHeight="1">
      <c r="B251" s="144"/>
      <c r="C251" s="139"/>
      <c r="D251" s="107"/>
      <c r="E251" s="107"/>
      <c r="F251" s="107"/>
      <c r="G251" s="107"/>
      <c r="H251" s="107"/>
      <c r="I251" s="107"/>
      <c r="J251" s="107"/>
      <c r="K251" s="107"/>
      <c r="L251" s="107"/>
      <c r="M251" s="107"/>
      <c r="N251" s="107"/>
      <c r="O251" s="119"/>
      <c r="Q251" s="120"/>
    </row>
    <row r="252" spans="2:17" s="69" customFormat="1" ht="18" customHeight="1">
      <c r="B252" s="144"/>
      <c r="C252" s="139"/>
      <c r="D252" s="107"/>
      <c r="E252" s="107"/>
      <c r="F252" s="107"/>
      <c r="G252" s="107"/>
      <c r="H252" s="107"/>
      <c r="I252" s="107"/>
      <c r="J252" s="107"/>
      <c r="K252" s="107"/>
      <c r="L252" s="107"/>
      <c r="M252" s="107"/>
      <c r="N252" s="107"/>
      <c r="O252" s="119"/>
      <c r="Q252" s="120"/>
    </row>
    <row r="253" spans="2:17" s="69" customFormat="1" ht="18" customHeight="1">
      <c r="B253" s="144"/>
      <c r="C253" s="139"/>
      <c r="D253" s="107"/>
      <c r="E253" s="107"/>
      <c r="F253" s="107"/>
      <c r="G253" s="107"/>
      <c r="H253" s="107"/>
      <c r="I253" s="107"/>
      <c r="J253" s="107"/>
      <c r="K253" s="107"/>
      <c r="L253" s="107"/>
      <c r="M253" s="107"/>
      <c r="N253" s="107"/>
      <c r="O253" s="119"/>
      <c r="Q253" s="120"/>
    </row>
    <row r="254" spans="2:17" s="69" customFormat="1" ht="18" customHeight="1">
      <c r="B254" s="144"/>
      <c r="C254" s="139"/>
      <c r="D254" s="107"/>
      <c r="E254" s="107"/>
      <c r="F254" s="107"/>
      <c r="G254" s="107"/>
      <c r="H254" s="107"/>
      <c r="I254" s="107"/>
      <c r="J254" s="107"/>
      <c r="K254" s="107"/>
      <c r="L254" s="107"/>
      <c r="M254" s="107"/>
      <c r="N254" s="107"/>
      <c r="O254" s="119"/>
      <c r="Q254" s="120"/>
    </row>
    <row r="255" spans="2:17" s="69" customFormat="1" ht="18" customHeight="1">
      <c r="B255" s="144"/>
      <c r="C255" s="139"/>
      <c r="D255" s="107"/>
      <c r="E255" s="107"/>
      <c r="F255" s="107"/>
      <c r="G255" s="107"/>
      <c r="H255" s="107"/>
      <c r="I255" s="107"/>
      <c r="J255" s="107"/>
      <c r="K255" s="107"/>
      <c r="L255" s="107"/>
      <c r="M255" s="107"/>
      <c r="N255" s="107"/>
      <c r="O255" s="119"/>
      <c r="Q255" s="120"/>
    </row>
    <row r="256" spans="2:17" s="69" customFormat="1" ht="18" customHeight="1">
      <c r="B256" s="144"/>
      <c r="C256" s="139"/>
      <c r="D256" s="107"/>
      <c r="E256" s="107"/>
      <c r="F256" s="107"/>
      <c r="G256" s="107"/>
      <c r="H256" s="107"/>
      <c r="I256" s="107"/>
      <c r="J256" s="107"/>
      <c r="K256" s="107"/>
      <c r="L256" s="107"/>
      <c r="M256" s="107"/>
      <c r="N256" s="107"/>
      <c r="O256" s="119"/>
      <c r="Q256" s="120"/>
    </row>
    <row r="257" spans="2:17" s="69" customFormat="1" ht="18" customHeight="1">
      <c r="B257" s="144"/>
      <c r="C257" s="139"/>
      <c r="D257" s="107"/>
      <c r="E257" s="107"/>
      <c r="F257" s="107"/>
      <c r="G257" s="107"/>
      <c r="H257" s="107"/>
      <c r="I257" s="107"/>
      <c r="J257" s="107"/>
      <c r="K257" s="107"/>
      <c r="L257" s="107"/>
      <c r="M257" s="107"/>
      <c r="N257" s="107"/>
      <c r="O257" s="119"/>
      <c r="Q257" s="120"/>
    </row>
    <row r="258" spans="2:17" s="69" customFormat="1" ht="18" customHeight="1">
      <c r="B258" s="144"/>
      <c r="C258" s="139"/>
      <c r="D258" s="107"/>
      <c r="E258" s="107"/>
      <c r="F258" s="107"/>
      <c r="G258" s="107"/>
      <c r="H258" s="107"/>
      <c r="I258" s="107"/>
      <c r="J258" s="107"/>
      <c r="K258" s="107"/>
      <c r="L258" s="107"/>
      <c r="M258" s="107"/>
      <c r="N258" s="107"/>
      <c r="O258" s="119"/>
      <c r="Q258" s="120"/>
    </row>
    <row r="259" spans="2:17" s="69" customFormat="1" ht="18" customHeight="1">
      <c r="B259" s="144"/>
      <c r="C259" s="139"/>
      <c r="D259" s="107"/>
      <c r="E259" s="107"/>
      <c r="F259" s="107"/>
      <c r="G259" s="107"/>
      <c r="H259" s="107"/>
      <c r="I259" s="107"/>
      <c r="J259" s="107"/>
      <c r="K259" s="107"/>
      <c r="L259" s="107"/>
      <c r="M259" s="107"/>
      <c r="N259" s="107"/>
      <c r="O259" s="119"/>
      <c r="Q259" s="120"/>
    </row>
    <row r="260" spans="2:17" s="69" customFormat="1" ht="18" customHeight="1">
      <c r="B260" s="144"/>
      <c r="C260" s="139"/>
      <c r="D260" s="107"/>
      <c r="E260" s="107"/>
      <c r="F260" s="107"/>
      <c r="G260" s="107"/>
      <c r="H260" s="107"/>
      <c r="I260" s="107"/>
      <c r="J260" s="107"/>
      <c r="K260" s="107"/>
      <c r="L260" s="107"/>
      <c r="M260" s="107"/>
      <c r="N260" s="107"/>
      <c r="O260" s="119"/>
      <c r="Q260" s="120"/>
    </row>
    <row r="261" spans="2:17" s="69" customFormat="1" ht="18" customHeight="1">
      <c r="B261" s="144"/>
      <c r="C261" s="139"/>
      <c r="D261" s="107"/>
      <c r="E261" s="107"/>
      <c r="F261" s="107"/>
      <c r="G261" s="107"/>
      <c r="H261" s="107"/>
      <c r="I261" s="107"/>
      <c r="J261" s="107"/>
      <c r="K261" s="107"/>
      <c r="L261" s="107"/>
      <c r="M261" s="107"/>
      <c r="N261" s="107"/>
      <c r="O261" s="119"/>
      <c r="Q261" s="120"/>
    </row>
    <row r="262" spans="2:17" s="69" customFormat="1" ht="18" customHeight="1">
      <c r="B262" s="144"/>
      <c r="C262" s="139"/>
      <c r="D262" s="107"/>
      <c r="E262" s="107"/>
      <c r="F262" s="107"/>
      <c r="G262" s="107"/>
      <c r="H262" s="107"/>
      <c r="I262" s="107"/>
      <c r="J262" s="107"/>
      <c r="K262" s="107"/>
      <c r="L262" s="107"/>
      <c r="M262" s="107"/>
      <c r="N262" s="107"/>
      <c r="O262" s="119"/>
      <c r="Q262" s="120"/>
    </row>
    <row r="263" spans="2:17" s="69" customFormat="1" ht="18" customHeight="1">
      <c r="B263" s="144"/>
      <c r="C263" s="139"/>
      <c r="D263" s="107"/>
      <c r="E263" s="107"/>
      <c r="F263" s="107"/>
      <c r="G263" s="107"/>
      <c r="H263" s="107"/>
      <c r="I263" s="107"/>
      <c r="J263" s="107"/>
      <c r="K263" s="107"/>
      <c r="L263" s="107"/>
      <c r="M263" s="107"/>
      <c r="N263" s="107"/>
      <c r="O263" s="119"/>
      <c r="Q263" s="120"/>
    </row>
    <row r="264" spans="2:17" s="69" customFormat="1" ht="18" customHeight="1">
      <c r="B264" s="144"/>
      <c r="C264" s="139"/>
      <c r="D264" s="107"/>
      <c r="E264" s="107"/>
      <c r="F264" s="107"/>
      <c r="G264" s="107"/>
      <c r="H264" s="107"/>
      <c r="I264" s="107"/>
      <c r="J264" s="107"/>
      <c r="K264" s="107"/>
      <c r="L264" s="107"/>
      <c r="M264" s="107"/>
      <c r="N264" s="107"/>
      <c r="O264" s="119"/>
      <c r="Q264" s="120"/>
    </row>
    <row r="265" spans="2:17" s="69" customFormat="1" ht="18" customHeight="1">
      <c r="B265" s="144"/>
      <c r="C265" s="139"/>
      <c r="D265" s="107"/>
      <c r="E265" s="107"/>
      <c r="F265" s="107"/>
      <c r="G265" s="107"/>
      <c r="H265" s="107"/>
      <c r="I265" s="107"/>
      <c r="J265" s="107"/>
      <c r="K265" s="107"/>
      <c r="L265" s="107"/>
      <c r="M265" s="107"/>
      <c r="N265" s="107"/>
      <c r="O265" s="119"/>
      <c r="Q265" s="120"/>
    </row>
  </sheetData>
  <sheetProtection selectLockedCells="1" selectUnlockedCells="1"/>
  <mergeCells count="74">
    <mergeCell ref="A1:M1"/>
    <mergeCell ref="B4:K4"/>
    <mergeCell ref="M4:M5"/>
    <mergeCell ref="B5:G5"/>
    <mergeCell ref="B6:G6"/>
    <mergeCell ref="B7:G7"/>
    <mergeCell ref="B8:G8"/>
    <mergeCell ref="B9:G9"/>
    <mergeCell ref="B10:G10"/>
    <mergeCell ref="B11:J11"/>
    <mergeCell ref="B13:K13"/>
    <mergeCell ref="M13:M14"/>
    <mergeCell ref="B14:G14"/>
    <mergeCell ref="B15:G15"/>
    <mergeCell ref="B16:G16"/>
    <mergeCell ref="B17:G17"/>
    <mergeCell ref="B18:G18"/>
    <mergeCell ref="B19:G19"/>
    <mergeCell ref="B20:J20"/>
    <mergeCell ref="B22:K22"/>
    <mergeCell ref="M22:M23"/>
    <mergeCell ref="B23:G23"/>
    <mergeCell ref="B24:G24"/>
    <mergeCell ref="B25:G25"/>
    <mergeCell ref="B26:G26"/>
    <mergeCell ref="B27:G27"/>
    <mergeCell ref="B28:G28"/>
    <mergeCell ref="B29:J29"/>
    <mergeCell ref="B31:K31"/>
    <mergeCell ref="M31:M32"/>
    <mergeCell ref="B32:I32"/>
    <mergeCell ref="B33:I33"/>
    <mergeCell ref="B34:I34"/>
    <mergeCell ref="B35:I35"/>
    <mergeCell ref="B36:I36"/>
    <mergeCell ref="B37:I37"/>
    <mergeCell ref="B38:J38"/>
    <mergeCell ref="B40:K40"/>
    <mergeCell ref="M40:M41"/>
    <mergeCell ref="B41:I41"/>
    <mergeCell ref="B42:I42"/>
    <mergeCell ref="B43:I43"/>
    <mergeCell ref="B44:I44"/>
    <mergeCell ref="B45:I45"/>
    <mergeCell ref="B46:I46"/>
    <mergeCell ref="B47:J47"/>
    <mergeCell ref="B49:K49"/>
    <mergeCell ref="M49:M50"/>
    <mergeCell ref="B50:I50"/>
    <mergeCell ref="B51:I51"/>
    <mergeCell ref="B52:I52"/>
    <mergeCell ref="B53:I53"/>
    <mergeCell ref="B54:I54"/>
    <mergeCell ref="B55:I55"/>
    <mergeCell ref="B56:J56"/>
    <mergeCell ref="B58:K58"/>
    <mergeCell ref="M58:M59"/>
    <mergeCell ref="B59:I59"/>
    <mergeCell ref="B60:I60"/>
    <mergeCell ref="B61:I61"/>
    <mergeCell ref="B62:I62"/>
    <mergeCell ref="B63:I63"/>
    <mergeCell ref="B64:I64"/>
    <mergeCell ref="B65:J65"/>
    <mergeCell ref="B67:K67"/>
    <mergeCell ref="M67:M68"/>
    <mergeCell ref="B68:I68"/>
    <mergeCell ref="B69:I69"/>
    <mergeCell ref="B70:I70"/>
    <mergeCell ref="B71:I71"/>
    <mergeCell ref="B72:I72"/>
    <mergeCell ref="B73:I73"/>
    <mergeCell ref="B74:J74"/>
    <mergeCell ref="B77:J77"/>
  </mergeCells>
  <dataValidations count="1">
    <dataValidation allowBlank="1" showInputMessage="1" showErrorMessage="1" prompt="Codice attribuito ad ogni specifica spesa. Deve essere attribuita direttamente in fase di predisposizione progettuale e/o in caso di sua modifica. NEL CASO DI INSERIMENTO NUOVE RIGHE ADEGUARE IL CODICE IN PROGRESSIONE." sqref="A5 A14 A23 A32 A41:A46 A50:A55 A59 A68">
      <formula1>0</formula1>
      <formula2>0</formula2>
    </dataValidation>
  </dataValidations>
  <printOptions horizontalCentered="1" verticalCentered="1"/>
  <pageMargins left="0.44027777777777777" right="0.23611111111111113" top="0.7090277777777778" bottom="0.5909722222222222" header="0.31527777777777777" footer="0.31527777777777777"/>
  <pageSetup horizontalDpi="300" verticalDpi="300" orientation="landscape" paperSize="9" scale="80"/>
  <headerFooter alignWithMargins="0">
    <oddHeader>&amp;CPSR LIGURIA 2014-2020
Mis. 16.4 _ Ambiente di Progetto - &amp;"-,Grassetto"DETTAGLIO SPESE PROGETTUALI</oddHeader>
    <oddFooter>&amp;C&amp;P/&amp;N</oddFoot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T233"/>
  <sheetViews>
    <sheetView view="pageBreakPreview" zoomScale="130" zoomScaleNormal="80" zoomScaleSheetLayoutView="130" workbookViewId="0" topLeftCell="A1">
      <selection activeCell="N9" sqref="N9"/>
    </sheetView>
  </sheetViews>
  <sheetFormatPr defaultColWidth="9.140625" defaultRowHeight="18" customHeight="1"/>
  <cols>
    <col min="1" max="1" width="5.421875" style="58" customWidth="1"/>
    <col min="2" max="2" width="11.7109375" style="58" customWidth="1"/>
    <col min="3" max="3" width="9.7109375" style="58" customWidth="1"/>
    <col min="4" max="4" width="8.7109375" style="59" customWidth="1"/>
    <col min="5" max="5" width="8.7109375" style="60" customWidth="1"/>
    <col min="6" max="12" width="8.7109375" style="61" customWidth="1"/>
    <col min="13" max="13" width="10.7109375" style="74" customWidth="1"/>
    <col min="14" max="15" width="8.7109375" style="61" customWidth="1"/>
    <col min="16" max="16" width="11.140625" style="74" customWidth="1"/>
    <col min="17" max="17" width="11.28125" style="61" customWidth="1"/>
    <col min="18" max="18" width="6.7109375" style="62" customWidth="1"/>
    <col min="19" max="19" width="11.28125" style="63" customWidth="1"/>
    <col min="20" max="20" width="11.28125" style="64" customWidth="1"/>
    <col min="21" max="24" width="11.28125" style="63" customWidth="1"/>
    <col min="25" max="25" width="14.140625" style="63" customWidth="1"/>
    <col min="26" max="16384" width="8.7109375" style="63" customWidth="1"/>
  </cols>
  <sheetData>
    <row r="1" spans="1:18" s="63" customFormat="1" ht="22.5" customHeight="1">
      <c r="A1" s="65" t="s">
        <v>455</v>
      </c>
      <c r="B1" s="65"/>
      <c r="C1" s="65"/>
      <c r="D1" s="65"/>
      <c r="E1" s="65"/>
      <c r="F1" s="65"/>
      <c r="G1" s="65"/>
      <c r="H1" s="65"/>
      <c r="I1" s="65"/>
      <c r="J1" s="65"/>
      <c r="K1" s="65"/>
      <c r="L1" s="65"/>
      <c r="M1" s="65"/>
      <c r="N1" s="65"/>
      <c r="O1" s="65"/>
      <c r="P1" s="65"/>
      <c r="Q1" s="65"/>
      <c r="R1" s="65"/>
    </row>
    <row r="2" spans="1:18" s="103" customFormat="1" ht="19.5" customHeight="1">
      <c r="A2" s="147"/>
      <c r="B2" s="147"/>
      <c r="C2" s="147"/>
      <c r="D2" s="148"/>
      <c r="E2" s="148"/>
      <c r="F2" s="148"/>
      <c r="G2" s="148"/>
      <c r="H2" s="148"/>
      <c r="I2" s="148"/>
      <c r="J2" s="148"/>
      <c r="K2" s="148"/>
      <c r="L2" s="148"/>
      <c r="M2" s="148"/>
      <c r="N2" s="107"/>
      <c r="O2" s="107"/>
      <c r="P2" s="107"/>
      <c r="Q2" s="69"/>
      <c r="R2" s="149"/>
    </row>
    <row r="3" spans="1:18" s="154" customFormat="1" ht="19.5" customHeight="1">
      <c r="A3" s="150" t="s">
        <v>456</v>
      </c>
      <c r="B3" s="150"/>
      <c r="C3" s="150"/>
      <c r="D3" s="151" t="s">
        <v>455</v>
      </c>
      <c r="E3" s="151"/>
      <c r="F3" s="151"/>
      <c r="G3" s="151"/>
      <c r="H3" s="151"/>
      <c r="I3" s="151"/>
      <c r="J3" s="151"/>
      <c r="K3" s="151"/>
      <c r="L3" s="151"/>
      <c r="M3" s="151"/>
      <c r="N3" s="151"/>
      <c r="O3" s="151"/>
      <c r="P3" s="151"/>
      <c r="Q3" s="152" t="s">
        <v>404</v>
      </c>
      <c r="R3" s="153" t="s">
        <v>457</v>
      </c>
    </row>
    <row r="4" spans="1:18" s="162" customFormat="1" ht="27" customHeight="1">
      <c r="A4" s="155"/>
      <c r="B4" s="156"/>
      <c r="C4" s="157"/>
      <c r="D4" s="158" t="s">
        <v>458</v>
      </c>
      <c r="E4" s="159" t="s">
        <v>459</v>
      </c>
      <c r="F4" s="159" t="s">
        <v>460</v>
      </c>
      <c r="G4" s="159" t="s">
        <v>461</v>
      </c>
      <c r="H4" s="159" t="s">
        <v>462</v>
      </c>
      <c r="I4" s="159" t="s">
        <v>463</v>
      </c>
      <c r="J4" s="159" t="s">
        <v>464</v>
      </c>
      <c r="K4" s="159" t="s">
        <v>465</v>
      </c>
      <c r="L4" s="159" t="s">
        <v>466</v>
      </c>
      <c r="M4" s="160" t="s">
        <v>467</v>
      </c>
      <c r="N4" s="159" t="s">
        <v>466</v>
      </c>
      <c r="O4" s="159" t="s">
        <v>468</v>
      </c>
      <c r="P4" s="161" t="s">
        <v>469</v>
      </c>
      <c r="Q4" s="152"/>
      <c r="R4" s="153"/>
    </row>
    <row r="5" spans="1:18" s="162" customFormat="1" ht="53.25" customHeight="1">
      <c r="A5" s="163"/>
      <c r="B5" s="163"/>
      <c r="C5" s="163"/>
      <c r="D5" s="164" t="s">
        <v>470</v>
      </c>
      <c r="E5" s="164" t="s">
        <v>471</v>
      </c>
      <c r="F5" s="164" t="s">
        <v>472</v>
      </c>
      <c r="G5" s="164" t="s">
        <v>473</v>
      </c>
      <c r="H5" s="164" t="s">
        <v>474</v>
      </c>
      <c r="I5" s="164" t="s">
        <v>475</v>
      </c>
      <c r="J5" s="164" t="s">
        <v>476</v>
      </c>
      <c r="K5" s="164" t="s">
        <v>477</v>
      </c>
      <c r="L5" s="164" t="s">
        <v>478</v>
      </c>
      <c r="M5" s="165"/>
      <c r="N5" s="164" t="s">
        <v>479</v>
      </c>
      <c r="O5" s="164" t="s">
        <v>480</v>
      </c>
      <c r="P5" s="166"/>
      <c r="Q5" s="152"/>
      <c r="R5" s="153"/>
    </row>
    <row r="6" spans="1:18" s="58" customFormat="1" ht="24" customHeight="1">
      <c r="A6" s="167" t="s">
        <v>481</v>
      </c>
      <c r="B6" s="167"/>
      <c r="C6" s="167"/>
      <c r="D6" s="168"/>
      <c r="E6" s="168"/>
      <c r="F6" s="168"/>
      <c r="G6" s="168"/>
      <c r="H6" s="168"/>
      <c r="I6" s="168"/>
      <c r="J6" s="168"/>
      <c r="K6" s="168"/>
      <c r="L6" s="168"/>
      <c r="M6" s="169"/>
      <c r="N6" s="168"/>
      <c r="O6" s="168"/>
      <c r="P6" s="169"/>
      <c r="Q6" s="170">
        <f aca="true" t="shared" si="0" ref="Q6:Q7">SUM(D6:P6)</f>
        <v>0</v>
      </c>
      <c r="R6" s="171" t="e">
        <f aca="true" t="shared" si="1" ref="R6:R14">Q6/$Q$17</f>
        <v>#DIV/0!</v>
      </c>
    </row>
    <row r="7" spans="1:18" s="58" customFormat="1" ht="24" customHeight="1">
      <c r="A7" s="167" t="s">
        <v>482</v>
      </c>
      <c r="B7" s="167"/>
      <c r="C7" s="167"/>
      <c r="D7" s="168"/>
      <c r="E7" s="168"/>
      <c r="F7" s="168"/>
      <c r="G7" s="168"/>
      <c r="H7" s="168"/>
      <c r="I7" s="168"/>
      <c r="J7" s="168"/>
      <c r="K7" s="168"/>
      <c r="L7" s="168"/>
      <c r="M7" s="169"/>
      <c r="N7" s="168"/>
      <c r="O7" s="168"/>
      <c r="P7" s="169"/>
      <c r="Q7" s="170">
        <f t="shared" si="0"/>
        <v>0</v>
      </c>
      <c r="R7" s="171" t="e">
        <f t="shared" si="1"/>
        <v>#DIV/0!</v>
      </c>
    </row>
    <row r="8" spans="1:18" s="58" customFormat="1" ht="24" customHeight="1">
      <c r="A8" s="172" t="s">
        <v>483</v>
      </c>
      <c r="B8" s="172"/>
      <c r="C8" s="172"/>
      <c r="D8" s="173">
        <f>SUM(D6:D7)</f>
        <v>0</v>
      </c>
      <c r="E8" s="173">
        <f>SUM(E6:E7)</f>
        <v>0</v>
      </c>
      <c r="F8" s="173">
        <f>SUM(F6:F7)</f>
        <v>0</v>
      </c>
      <c r="G8" s="173">
        <f>SUM(G6:G7)</f>
        <v>0</v>
      </c>
      <c r="H8" s="173">
        <f>SUM(H6:H7)</f>
        <v>0</v>
      </c>
      <c r="I8" s="173">
        <f>SUM(I6:I7)</f>
        <v>0</v>
      </c>
      <c r="J8" s="173">
        <f>SUM(J6:J7)</f>
        <v>0</v>
      </c>
      <c r="K8" s="173">
        <f>SUM(K6:K7)</f>
        <v>0</v>
      </c>
      <c r="L8" s="173">
        <f>SUM(L6:L7)</f>
        <v>0</v>
      </c>
      <c r="M8" s="174"/>
      <c r="N8" s="173">
        <f>SUM(N6:N7)</f>
        <v>0</v>
      </c>
      <c r="O8" s="173">
        <f>SUM(O6:O7)</f>
        <v>0</v>
      </c>
      <c r="P8" s="174"/>
      <c r="Q8" s="175">
        <f>SUM(Q6:Q7)</f>
        <v>0</v>
      </c>
      <c r="R8" s="176" t="e">
        <f t="shared" si="1"/>
        <v>#DIV/0!</v>
      </c>
    </row>
    <row r="9" spans="1:18" s="58" customFormat="1" ht="24" customHeight="1">
      <c r="A9" s="167" t="s">
        <v>484</v>
      </c>
      <c r="B9" s="167"/>
      <c r="C9" s="167"/>
      <c r="D9" s="168"/>
      <c r="E9" s="168"/>
      <c r="F9" s="168"/>
      <c r="G9" s="168"/>
      <c r="H9" s="168"/>
      <c r="I9" s="168"/>
      <c r="J9" s="168"/>
      <c r="K9" s="168"/>
      <c r="L9" s="168"/>
      <c r="M9" s="169"/>
      <c r="N9" s="168"/>
      <c r="O9" s="168"/>
      <c r="P9" s="169"/>
      <c r="Q9" s="170">
        <f aca="true" t="shared" si="2" ref="Q9:Q12">SUM(D9:P9)</f>
        <v>0</v>
      </c>
      <c r="R9" s="171" t="e">
        <f t="shared" si="1"/>
        <v>#DIV/0!</v>
      </c>
    </row>
    <row r="10" spans="1:18" s="58" customFormat="1" ht="24" customHeight="1">
      <c r="A10" s="167" t="s">
        <v>485</v>
      </c>
      <c r="B10" s="167"/>
      <c r="C10" s="167"/>
      <c r="D10" s="168"/>
      <c r="E10" s="168"/>
      <c r="F10" s="168"/>
      <c r="G10" s="168"/>
      <c r="H10" s="168"/>
      <c r="I10" s="168"/>
      <c r="J10" s="168"/>
      <c r="K10" s="168"/>
      <c r="L10" s="168"/>
      <c r="M10" s="169"/>
      <c r="N10" s="168"/>
      <c r="O10" s="168"/>
      <c r="P10" s="169"/>
      <c r="Q10" s="170">
        <f t="shared" si="2"/>
        <v>0</v>
      </c>
      <c r="R10" s="171" t="e">
        <f t="shared" si="1"/>
        <v>#DIV/0!</v>
      </c>
    </row>
    <row r="11" spans="1:18" s="58" customFormat="1" ht="24" customHeight="1">
      <c r="A11" s="167" t="s">
        <v>486</v>
      </c>
      <c r="B11" s="167"/>
      <c r="C11" s="167"/>
      <c r="D11" s="168"/>
      <c r="E11" s="168"/>
      <c r="F11" s="168"/>
      <c r="G11" s="168"/>
      <c r="H11" s="168"/>
      <c r="I11" s="168"/>
      <c r="J11" s="168"/>
      <c r="K11" s="168"/>
      <c r="L11" s="168"/>
      <c r="M11" s="169"/>
      <c r="N11" s="168"/>
      <c r="O11" s="168"/>
      <c r="P11" s="169"/>
      <c r="Q11" s="170">
        <f t="shared" si="2"/>
        <v>0</v>
      </c>
      <c r="R11" s="171" t="e">
        <f t="shared" si="1"/>
        <v>#DIV/0!</v>
      </c>
    </row>
    <row r="12" spans="1:18" s="58" customFormat="1" ht="24" customHeight="1">
      <c r="A12" s="167" t="s">
        <v>487</v>
      </c>
      <c r="B12" s="167"/>
      <c r="C12" s="167"/>
      <c r="D12" s="168"/>
      <c r="E12" s="168"/>
      <c r="F12" s="168"/>
      <c r="G12" s="168"/>
      <c r="H12" s="168"/>
      <c r="I12" s="168"/>
      <c r="J12" s="168"/>
      <c r="K12" s="168"/>
      <c r="L12" s="168"/>
      <c r="M12" s="169"/>
      <c r="N12" s="168"/>
      <c r="O12" s="168"/>
      <c r="P12" s="169"/>
      <c r="Q12" s="170">
        <f t="shared" si="2"/>
        <v>0</v>
      </c>
      <c r="R12" s="171" t="e">
        <f t="shared" si="1"/>
        <v>#DIV/0!</v>
      </c>
    </row>
    <row r="13" spans="1:18" s="58" customFormat="1" ht="24" customHeight="1">
      <c r="A13" s="172" t="s">
        <v>488</v>
      </c>
      <c r="B13" s="172"/>
      <c r="C13" s="172"/>
      <c r="D13" s="173">
        <f>SUM(D9:D12)</f>
        <v>0</v>
      </c>
      <c r="E13" s="173">
        <f>SUM(E9:E12)</f>
        <v>0</v>
      </c>
      <c r="F13" s="173">
        <f>SUM(F9:F12)</f>
        <v>0</v>
      </c>
      <c r="G13" s="173">
        <f>SUM(G9:G12)</f>
        <v>0</v>
      </c>
      <c r="H13" s="173">
        <f>SUM(H9:H12)</f>
        <v>0</v>
      </c>
      <c r="I13" s="173">
        <f>SUM(I9:I12)</f>
        <v>0</v>
      </c>
      <c r="J13" s="173">
        <f>SUM(J9:J12)</f>
        <v>0</v>
      </c>
      <c r="K13" s="173">
        <f>SUM(K9:K12)</f>
        <v>0</v>
      </c>
      <c r="L13" s="173">
        <f>SUM(L9:L12)</f>
        <v>0</v>
      </c>
      <c r="M13" s="174"/>
      <c r="N13" s="173">
        <f>SUM(N9:N12)</f>
        <v>0</v>
      </c>
      <c r="O13" s="173">
        <f>SUM(O9:O12)</f>
        <v>0</v>
      </c>
      <c r="P13" s="174"/>
      <c r="Q13" s="175">
        <f>SUM(Q9:Q12)</f>
        <v>0</v>
      </c>
      <c r="R13" s="176" t="e">
        <f t="shared" si="1"/>
        <v>#DIV/0!</v>
      </c>
    </row>
    <row r="14" spans="1:18" s="58" customFormat="1" ht="24" customHeight="1">
      <c r="A14" s="177" t="s">
        <v>489</v>
      </c>
      <c r="B14" s="177"/>
      <c r="C14" s="177"/>
      <c r="D14" s="173">
        <f>+D13+D8</f>
        <v>0</v>
      </c>
      <c r="E14" s="173">
        <f>+E13+E8</f>
        <v>0</v>
      </c>
      <c r="F14" s="173">
        <f>+F13+F8</f>
        <v>0</v>
      </c>
      <c r="G14" s="173">
        <f>+G13+G8</f>
        <v>0</v>
      </c>
      <c r="H14" s="173">
        <f>+H13+H8</f>
        <v>0</v>
      </c>
      <c r="I14" s="173">
        <f>+I13+I8</f>
        <v>0</v>
      </c>
      <c r="J14" s="173">
        <f>+J13+J8</f>
        <v>0</v>
      </c>
      <c r="K14" s="173">
        <f>+K13+K8</f>
        <v>0</v>
      </c>
      <c r="L14" s="173">
        <f>+L13+L8</f>
        <v>0</v>
      </c>
      <c r="M14" s="173">
        <f>SUM(D14:L14)</f>
        <v>0</v>
      </c>
      <c r="N14" s="173">
        <f>+N13+N8</f>
        <v>0</v>
      </c>
      <c r="O14" s="173">
        <f>+O13+O8</f>
        <v>0</v>
      </c>
      <c r="P14" s="178">
        <f>+(O14+N14)</f>
        <v>0</v>
      </c>
      <c r="Q14" s="175">
        <f>+Q13+Q8</f>
        <v>0</v>
      </c>
      <c r="R14" s="176" t="e">
        <f t="shared" si="1"/>
        <v>#DIV/0!</v>
      </c>
    </row>
    <row r="15" spans="1:18" s="58" customFormat="1" ht="24" customHeight="1">
      <c r="A15" s="179"/>
      <c r="B15" s="179"/>
      <c r="C15" s="179"/>
      <c r="D15" s="180"/>
      <c r="E15" s="180"/>
      <c r="F15" s="180"/>
      <c r="G15" s="180"/>
      <c r="H15" s="180"/>
      <c r="I15" s="181" t="s">
        <v>490</v>
      </c>
      <c r="J15" s="181"/>
      <c r="K15" s="181"/>
      <c r="L15" s="181"/>
      <c r="M15" s="181"/>
      <c r="N15" s="181"/>
      <c r="O15" s="181"/>
      <c r="P15" s="182">
        <f>+M14*0.3</f>
        <v>0</v>
      </c>
      <c r="Q15" s="183"/>
      <c r="R15" s="184"/>
    </row>
    <row r="16" spans="1:19" s="188" customFormat="1" ht="21" customHeight="1">
      <c r="A16" s="185" t="s">
        <v>491</v>
      </c>
      <c r="B16" s="185"/>
      <c r="C16" s="185"/>
      <c r="D16" s="185"/>
      <c r="E16" s="185"/>
      <c r="F16" s="185"/>
      <c r="G16" s="185"/>
      <c r="H16" s="185"/>
      <c r="I16" s="185"/>
      <c r="J16" s="185"/>
      <c r="K16" s="185"/>
      <c r="L16" s="185"/>
      <c r="M16" s="185"/>
      <c r="N16" s="185"/>
      <c r="O16" s="185"/>
      <c r="P16" s="185"/>
      <c r="Q16" s="186">
        <f>+Q8*0.15</f>
        <v>0</v>
      </c>
      <c r="R16" s="171" t="e">
        <f>Q16/Q17</f>
        <v>#DIV/0!</v>
      </c>
      <c r="S16" s="187"/>
    </row>
    <row r="17" spans="1:18" s="58" customFormat="1" ht="23.25" customHeight="1">
      <c r="A17" s="189" t="s">
        <v>492</v>
      </c>
      <c r="B17" s="189"/>
      <c r="C17" s="189"/>
      <c r="D17" s="189"/>
      <c r="E17" s="189"/>
      <c r="F17" s="189"/>
      <c r="G17" s="189"/>
      <c r="H17" s="189"/>
      <c r="I17" s="189"/>
      <c r="J17" s="189"/>
      <c r="K17" s="189"/>
      <c r="L17" s="189"/>
      <c r="M17" s="189"/>
      <c r="N17" s="189"/>
      <c r="O17" s="189"/>
      <c r="P17" s="189"/>
      <c r="Q17" s="190">
        <f>+Q8+Q13+Q16</f>
        <v>0</v>
      </c>
      <c r="R17" s="68"/>
    </row>
    <row r="18" spans="1:18" s="69" customFormat="1" ht="3" customHeight="1">
      <c r="A18" s="66"/>
      <c r="B18" s="66"/>
      <c r="C18" s="66"/>
      <c r="D18" s="66"/>
      <c r="E18" s="66"/>
      <c r="F18" s="66"/>
      <c r="G18" s="66"/>
      <c r="H18" s="66"/>
      <c r="I18" s="66"/>
      <c r="J18" s="66"/>
      <c r="K18" s="66"/>
      <c r="L18" s="66"/>
      <c r="M18" s="66"/>
      <c r="N18" s="66"/>
      <c r="O18" s="66"/>
      <c r="P18" s="66"/>
      <c r="Q18" s="67"/>
      <c r="R18" s="68"/>
    </row>
    <row r="19" spans="4:20" s="69" customFormat="1" ht="18" customHeight="1">
      <c r="D19" s="144"/>
      <c r="E19" s="139"/>
      <c r="F19" s="107"/>
      <c r="G19" s="107"/>
      <c r="H19" s="107"/>
      <c r="I19" s="107"/>
      <c r="J19" s="107"/>
      <c r="K19" s="107"/>
      <c r="L19" s="107"/>
      <c r="M19" s="107"/>
      <c r="N19" s="107"/>
      <c r="O19" s="116"/>
      <c r="P19" s="107"/>
      <c r="Q19" s="107"/>
      <c r="R19" s="119"/>
      <c r="T19" s="120"/>
    </row>
    <row r="20" spans="4:20" s="69" customFormat="1" ht="18" customHeight="1">
      <c r="D20" s="144"/>
      <c r="E20" s="139"/>
      <c r="F20" s="107"/>
      <c r="G20" s="107"/>
      <c r="H20" s="107"/>
      <c r="I20" s="107"/>
      <c r="J20" s="107"/>
      <c r="K20" s="107"/>
      <c r="L20" s="107"/>
      <c r="M20" s="107"/>
      <c r="N20" s="107"/>
      <c r="O20" s="116"/>
      <c r="P20" s="107"/>
      <c r="Q20" s="107"/>
      <c r="R20" s="119"/>
      <c r="T20" s="120"/>
    </row>
    <row r="21" spans="4:20" s="69" customFormat="1" ht="18" customHeight="1">
      <c r="D21" s="191"/>
      <c r="E21" s="139"/>
      <c r="F21" s="107"/>
      <c r="G21" s="107"/>
      <c r="H21" s="107"/>
      <c r="I21" s="107"/>
      <c r="J21" s="107"/>
      <c r="K21" s="107"/>
      <c r="L21" s="107"/>
      <c r="M21" s="107"/>
      <c r="N21" s="107"/>
      <c r="O21" s="116"/>
      <c r="P21" s="107"/>
      <c r="Q21" s="107"/>
      <c r="R21" s="119"/>
      <c r="T21" s="120"/>
    </row>
    <row r="22" spans="4:20" s="69" customFormat="1" ht="18" customHeight="1">
      <c r="D22" s="144"/>
      <c r="E22" s="139"/>
      <c r="F22" s="107"/>
      <c r="G22" s="107"/>
      <c r="H22" s="107"/>
      <c r="I22" s="107"/>
      <c r="J22" s="107"/>
      <c r="K22" s="107"/>
      <c r="L22" s="107"/>
      <c r="M22" s="107"/>
      <c r="N22" s="107"/>
      <c r="O22" s="116"/>
      <c r="P22" s="107"/>
      <c r="Q22" s="107"/>
      <c r="R22" s="119"/>
      <c r="T22" s="120"/>
    </row>
    <row r="23" spans="4:20" s="69" customFormat="1" ht="18" customHeight="1">
      <c r="D23" s="144"/>
      <c r="E23" s="139"/>
      <c r="F23" s="107"/>
      <c r="G23" s="107"/>
      <c r="H23" s="107"/>
      <c r="I23" s="107"/>
      <c r="J23" s="107"/>
      <c r="K23" s="107"/>
      <c r="L23" s="107"/>
      <c r="M23" s="107"/>
      <c r="N23" s="107"/>
      <c r="O23" s="116"/>
      <c r="P23" s="107"/>
      <c r="Q23" s="107"/>
      <c r="R23" s="119"/>
      <c r="T23" s="120"/>
    </row>
    <row r="24" spans="4:20" s="69" customFormat="1" ht="18" customHeight="1">
      <c r="D24" s="144"/>
      <c r="E24" s="139"/>
      <c r="F24" s="107"/>
      <c r="G24" s="107"/>
      <c r="H24" s="107"/>
      <c r="I24" s="107"/>
      <c r="J24" s="107"/>
      <c r="K24" s="107"/>
      <c r="L24" s="107"/>
      <c r="M24" s="107"/>
      <c r="N24" s="107"/>
      <c r="O24" s="116"/>
      <c r="P24" s="107"/>
      <c r="Q24" s="107"/>
      <c r="R24" s="119"/>
      <c r="T24" s="120"/>
    </row>
    <row r="25" spans="4:20" s="69" customFormat="1" ht="18" customHeight="1">
      <c r="D25" s="144"/>
      <c r="E25" s="139"/>
      <c r="F25" s="107"/>
      <c r="G25" s="107"/>
      <c r="H25" s="107"/>
      <c r="I25" s="107"/>
      <c r="J25" s="107"/>
      <c r="K25" s="107"/>
      <c r="L25" s="107"/>
      <c r="M25" s="107"/>
      <c r="N25" s="107"/>
      <c r="O25" s="116"/>
      <c r="P25" s="107"/>
      <c r="Q25" s="107"/>
      <c r="R25" s="119"/>
      <c r="T25" s="120"/>
    </row>
    <row r="26" spans="4:20" s="69" customFormat="1" ht="18" customHeight="1">
      <c r="D26" s="144"/>
      <c r="E26" s="139"/>
      <c r="F26" s="107"/>
      <c r="G26" s="107"/>
      <c r="H26" s="107"/>
      <c r="I26" s="107"/>
      <c r="J26" s="107"/>
      <c r="K26" s="107"/>
      <c r="L26" s="107"/>
      <c r="M26" s="107"/>
      <c r="N26" s="107"/>
      <c r="O26" s="116"/>
      <c r="P26" s="107"/>
      <c r="Q26" s="107"/>
      <c r="R26" s="119"/>
      <c r="T26" s="120"/>
    </row>
    <row r="27" spans="4:20" s="69" customFormat="1" ht="18" customHeight="1">
      <c r="D27" s="144"/>
      <c r="E27" s="139"/>
      <c r="F27" s="107"/>
      <c r="G27" s="107"/>
      <c r="H27" s="107"/>
      <c r="I27" s="107"/>
      <c r="J27" s="107"/>
      <c r="K27" s="107"/>
      <c r="L27" s="107"/>
      <c r="M27" s="107"/>
      <c r="N27" s="107"/>
      <c r="O27" s="116"/>
      <c r="P27" s="107"/>
      <c r="Q27" s="107"/>
      <c r="R27" s="119"/>
      <c r="T27" s="120"/>
    </row>
    <row r="28" spans="4:20" s="69" customFormat="1" ht="18" customHeight="1">
      <c r="D28" s="144"/>
      <c r="E28" s="139"/>
      <c r="F28" s="107"/>
      <c r="G28" s="107"/>
      <c r="H28" s="107"/>
      <c r="I28" s="107"/>
      <c r="J28" s="107"/>
      <c r="K28" s="107"/>
      <c r="L28" s="107"/>
      <c r="M28" s="107"/>
      <c r="N28" s="107"/>
      <c r="O28" s="116"/>
      <c r="P28" s="107"/>
      <c r="Q28" s="107"/>
      <c r="R28" s="119"/>
      <c r="T28" s="120"/>
    </row>
    <row r="29" spans="4:20" s="69" customFormat="1" ht="18" customHeight="1">
      <c r="D29" s="144"/>
      <c r="E29" s="139"/>
      <c r="F29" s="107"/>
      <c r="G29" s="107"/>
      <c r="H29" s="107"/>
      <c r="I29" s="107"/>
      <c r="J29" s="107"/>
      <c r="K29" s="107"/>
      <c r="L29" s="107"/>
      <c r="M29" s="107"/>
      <c r="N29" s="107"/>
      <c r="O29" s="116"/>
      <c r="P29" s="107"/>
      <c r="Q29" s="107"/>
      <c r="R29" s="119"/>
      <c r="T29" s="120"/>
    </row>
    <row r="30" spans="4:20" s="69" customFormat="1" ht="18" customHeight="1">
      <c r="D30" s="144"/>
      <c r="E30" s="139"/>
      <c r="F30" s="107"/>
      <c r="G30" s="107"/>
      <c r="H30" s="107"/>
      <c r="I30" s="107"/>
      <c r="J30" s="107"/>
      <c r="K30" s="107"/>
      <c r="L30" s="107"/>
      <c r="M30" s="107"/>
      <c r="N30" s="107"/>
      <c r="O30" s="116"/>
      <c r="P30" s="107"/>
      <c r="Q30" s="107"/>
      <c r="R30" s="119"/>
      <c r="T30" s="120"/>
    </row>
    <row r="31" spans="4:20" s="69" customFormat="1" ht="18" customHeight="1">
      <c r="D31" s="144"/>
      <c r="E31" s="139"/>
      <c r="F31" s="107"/>
      <c r="G31" s="107"/>
      <c r="H31" s="107"/>
      <c r="I31" s="107"/>
      <c r="J31" s="107"/>
      <c r="K31" s="107"/>
      <c r="L31" s="107"/>
      <c r="M31" s="107"/>
      <c r="N31" s="107"/>
      <c r="O31" s="116"/>
      <c r="P31" s="107"/>
      <c r="Q31" s="107"/>
      <c r="R31" s="119"/>
      <c r="T31" s="120"/>
    </row>
    <row r="32" spans="4:20" s="69" customFormat="1" ht="18" customHeight="1">
      <c r="D32" s="144"/>
      <c r="E32" s="139"/>
      <c r="F32" s="107"/>
      <c r="G32" s="107"/>
      <c r="H32" s="107"/>
      <c r="I32" s="107"/>
      <c r="J32" s="107"/>
      <c r="K32" s="107"/>
      <c r="L32" s="107"/>
      <c r="M32" s="107"/>
      <c r="N32" s="107"/>
      <c r="O32" s="116"/>
      <c r="P32" s="107"/>
      <c r="Q32" s="107"/>
      <c r="R32" s="119"/>
      <c r="T32" s="120"/>
    </row>
    <row r="33" spans="4:20" s="69" customFormat="1" ht="18" customHeight="1">
      <c r="D33" s="144"/>
      <c r="E33" s="139"/>
      <c r="F33" s="107"/>
      <c r="G33" s="107"/>
      <c r="H33" s="107"/>
      <c r="I33" s="107"/>
      <c r="J33" s="107"/>
      <c r="K33" s="107"/>
      <c r="L33" s="107"/>
      <c r="M33" s="107"/>
      <c r="N33" s="107"/>
      <c r="O33" s="116"/>
      <c r="P33" s="107"/>
      <c r="Q33" s="107"/>
      <c r="R33" s="119"/>
      <c r="T33" s="120"/>
    </row>
    <row r="34" spans="4:20" s="69" customFormat="1" ht="18" customHeight="1">
      <c r="D34" s="144"/>
      <c r="E34" s="139"/>
      <c r="F34" s="107"/>
      <c r="G34" s="107"/>
      <c r="H34" s="107"/>
      <c r="I34" s="107"/>
      <c r="J34" s="107"/>
      <c r="K34" s="107"/>
      <c r="L34" s="107"/>
      <c r="M34" s="107"/>
      <c r="N34" s="107"/>
      <c r="O34" s="116"/>
      <c r="P34" s="107"/>
      <c r="Q34" s="107"/>
      <c r="R34" s="119"/>
      <c r="T34" s="120"/>
    </row>
    <row r="35" spans="4:20" s="69" customFormat="1" ht="18" customHeight="1">
      <c r="D35" s="144"/>
      <c r="E35" s="139"/>
      <c r="F35" s="107"/>
      <c r="G35" s="107"/>
      <c r="H35" s="107"/>
      <c r="I35" s="107"/>
      <c r="J35" s="107"/>
      <c r="K35" s="107"/>
      <c r="L35" s="107"/>
      <c r="M35" s="107"/>
      <c r="N35" s="107"/>
      <c r="O35" s="116"/>
      <c r="P35" s="107"/>
      <c r="Q35" s="107"/>
      <c r="R35" s="119"/>
      <c r="T35" s="120"/>
    </row>
    <row r="36" spans="4:20" s="69" customFormat="1" ht="18" customHeight="1">
      <c r="D36" s="144"/>
      <c r="E36" s="139"/>
      <c r="F36" s="107"/>
      <c r="G36" s="107"/>
      <c r="H36" s="107"/>
      <c r="I36" s="107"/>
      <c r="J36" s="107"/>
      <c r="K36" s="107"/>
      <c r="L36" s="107"/>
      <c r="M36" s="107"/>
      <c r="N36" s="107"/>
      <c r="O36" s="116"/>
      <c r="P36" s="107"/>
      <c r="Q36" s="107"/>
      <c r="R36" s="119"/>
      <c r="T36" s="120"/>
    </row>
    <row r="37" spans="4:20" s="69" customFormat="1" ht="18" customHeight="1">
      <c r="D37" s="144"/>
      <c r="E37" s="139"/>
      <c r="F37" s="107"/>
      <c r="G37" s="107"/>
      <c r="H37" s="107"/>
      <c r="I37" s="107"/>
      <c r="J37" s="107"/>
      <c r="K37" s="107"/>
      <c r="L37" s="107"/>
      <c r="M37" s="107"/>
      <c r="N37" s="107"/>
      <c r="O37" s="116"/>
      <c r="P37" s="107"/>
      <c r="Q37" s="107"/>
      <c r="R37" s="119"/>
      <c r="T37" s="120"/>
    </row>
    <row r="38" spans="4:20" s="69" customFormat="1" ht="18" customHeight="1">
      <c r="D38" s="144"/>
      <c r="E38" s="139"/>
      <c r="F38" s="107"/>
      <c r="G38" s="107"/>
      <c r="H38" s="107"/>
      <c r="I38" s="107"/>
      <c r="J38" s="107"/>
      <c r="K38" s="107"/>
      <c r="L38" s="107"/>
      <c r="M38" s="107"/>
      <c r="N38" s="107"/>
      <c r="O38" s="116"/>
      <c r="P38" s="107"/>
      <c r="Q38" s="107"/>
      <c r="R38" s="119"/>
      <c r="T38" s="120"/>
    </row>
    <row r="39" spans="4:20" s="69" customFormat="1" ht="18" customHeight="1">
      <c r="D39" s="144"/>
      <c r="E39" s="139"/>
      <c r="F39" s="107"/>
      <c r="G39" s="107"/>
      <c r="H39" s="107"/>
      <c r="I39" s="107"/>
      <c r="J39" s="107"/>
      <c r="K39" s="107"/>
      <c r="L39" s="107"/>
      <c r="M39" s="107"/>
      <c r="N39" s="107"/>
      <c r="O39" s="116"/>
      <c r="P39" s="107"/>
      <c r="Q39" s="107"/>
      <c r="R39" s="119"/>
      <c r="T39" s="120"/>
    </row>
    <row r="40" spans="4:20" s="69" customFormat="1" ht="18" customHeight="1">
      <c r="D40" s="144"/>
      <c r="E40" s="139"/>
      <c r="F40" s="107"/>
      <c r="G40" s="107"/>
      <c r="H40" s="107"/>
      <c r="I40" s="107"/>
      <c r="J40" s="107"/>
      <c r="K40" s="107"/>
      <c r="L40" s="107"/>
      <c r="M40" s="107"/>
      <c r="N40" s="107"/>
      <c r="O40" s="116"/>
      <c r="P40" s="107"/>
      <c r="Q40" s="107"/>
      <c r="R40" s="119"/>
      <c r="T40" s="120"/>
    </row>
    <row r="41" spans="4:20" s="69" customFormat="1" ht="18" customHeight="1">
      <c r="D41" s="144"/>
      <c r="E41" s="139"/>
      <c r="F41" s="107"/>
      <c r="G41" s="107"/>
      <c r="H41" s="107"/>
      <c r="I41" s="107"/>
      <c r="J41" s="107"/>
      <c r="K41" s="107"/>
      <c r="L41" s="107"/>
      <c r="M41" s="107"/>
      <c r="N41" s="107"/>
      <c r="O41" s="116"/>
      <c r="P41" s="107"/>
      <c r="Q41" s="107"/>
      <c r="R41" s="119"/>
      <c r="T41" s="120"/>
    </row>
    <row r="42" spans="4:20" s="69" customFormat="1" ht="18" customHeight="1">
      <c r="D42" s="144"/>
      <c r="E42" s="139"/>
      <c r="F42" s="107"/>
      <c r="G42" s="107"/>
      <c r="H42" s="107"/>
      <c r="I42" s="107"/>
      <c r="J42" s="107"/>
      <c r="K42" s="107"/>
      <c r="L42" s="107"/>
      <c r="M42" s="107"/>
      <c r="N42" s="107"/>
      <c r="O42" s="116"/>
      <c r="P42" s="107"/>
      <c r="Q42" s="107"/>
      <c r="R42" s="119"/>
      <c r="T42" s="120"/>
    </row>
    <row r="43" spans="4:20" s="69" customFormat="1" ht="18" customHeight="1">
      <c r="D43" s="144"/>
      <c r="E43" s="139"/>
      <c r="F43" s="107"/>
      <c r="G43" s="107"/>
      <c r="H43" s="107"/>
      <c r="I43" s="107"/>
      <c r="J43" s="107"/>
      <c r="K43" s="107"/>
      <c r="L43" s="107"/>
      <c r="M43" s="107"/>
      <c r="N43" s="107"/>
      <c r="O43" s="116"/>
      <c r="P43" s="107"/>
      <c r="Q43" s="107"/>
      <c r="R43" s="119"/>
      <c r="T43" s="120"/>
    </row>
    <row r="44" spans="4:20" s="69" customFormat="1" ht="18" customHeight="1">
      <c r="D44" s="144"/>
      <c r="E44" s="139"/>
      <c r="F44" s="107"/>
      <c r="G44" s="107"/>
      <c r="H44" s="107"/>
      <c r="I44" s="107"/>
      <c r="J44" s="107"/>
      <c r="K44" s="107"/>
      <c r="L44" s="107"/>
      <c r="M44" s="107"/>
      <c r="N44" s="107"/>
      <c r="O44" s="116"/>
      <c r="P44" s="107"/>
      <c r="Q44" s="107"/>
      <c r="R44" s="119"/>
      <c r="T44" s="120"/>
    </row>
    <row r="45" spans="4:20" s="69" customFormat="1" ht="18" customHeight="1">
      <c r="D45" s="144"/>
      <c r="E45" s="139"/>
      <c r="F45" s="107"/>
      <c r="G45" s="107"/>
      <c r="H45" s="107"/>
      <c r="I45" s="107"/>
      <c r="J45" s="107"/>
      <c r="K45" s="107"/>
      <c r="L45" s="107"/>
      <c r="M45" s="107"/>
      <c r="N45" s="107"/>
      <c r="O45" s="116"/>
      <c r="P45" s="107"/>
      <c r="Q45" s="107"/>
      <c r="R45" s="119"/>
      <c r="T45" s="120"/>
    </row>
    <row r="46" spans="4:20" s="69" customFormat="1" ht="18" customHeight="1">
      <c r="D46" s="144"/>
      <c r="E46" s="139"/>
      <c r="F46" s="107"/>
      <c r="G46" s="107"/>
      <c r="H46" s="107"/>
      <c r="I46" s="107"/>
      <c r="J46" s="107"/>
      <c r="K46" s="107"/>
      <c r="L46" s="107"/>
      <c r="M46" s="107"/>
      <c r="N46" s="107"/>
      <c r="O46" s="116"/>
      <c r="P46" s="107"/>
      <c r="Q46" s="107"/>
      <c r="R46" s="119"/>
      <c r="T46" s="120"/>
    </row>
    <row r="47" spans="4:20" s="69" customFormat="1" ht="18" customHeight="1">
      <c r="D47" s="144"/>
      <c r="E47" s="139"/>
      <c r="F47" s="107"/>
      <c r="G47" s="107"/>
      <c r="H47" s="107"/>
      <c r="I47" s="107"/>
      <c r="J47" s="107"/>
      <c r="K47" s="107"/>
      <c r="L47" s="107"/>
      <c r="M47" s="107"/>
      <c r="N47" s="107"/>
      <c r="O47" s="116"/>
      <c r="P47" s="107"/>
      <c r="Q47" s="107"/>
      <c r="R47" s="119"/>
      <c r="T47" s="120"/>
    </row>
    <row r="48" spans="4:20" s="69" customFormat="1" ht="18" customHeight="1">
      <c r="D48" s="144"/>
      <c r="E48" s="139"/>
      <c r="F48" s="107"/>
      <c r="G48" s="107"/>
      <c r="H48" s="107"/>
      <c r="I48" s="107"/>
      <c r="J48" s="107"/>
      <c r="K48" s="107"/>
      <c r="L48" s="107"/>
      <c r="M48" s="107"/>
      <c r="N48" s="107"/>
      <c r="O48" s="116"/>
      <c r="P48" s="107"/>
      <c r="Q48" s="107"/>
      <c r="R48" s="119"/>
      <c r="T48" s="120"/>
    </row>
    <row r="49" spans="4:20" s="69" customFormat="1" ht="18" customHeight="1">
      <c r="D49" s="144"/>
      <c r="E49" s="139"/>
      <c r="F49" s="107"/>
      <c r="G49" s="107"/>
      <c r="H49" s="107"/>
      <c r="I49" s="107"/>
      <c r="J49" s="107"/>
      <c r="K49" s="107"/>
      <c r="L49" s="107"/>
      <c r="M49" s="107"/>
      <c r="N49" s="107"/>
      <c r="O49" s="116"/>
      <c r="P49" s="107"/>
      <c r="Q49" s="107"/>
      <c r="R49" s="119"/>
      <c r="T49" s="120"/>
    </row>
    <row r="50" spans="4:20" s="69" customFormat="1" ht="18" customHeight="1">
      <c r="D50" s="144"/>
      <c r="E50" s="139"/>
      <c r="F50" s="107"/>
      <c r="G50" s="107"/>
      <c r="H50" s="107"/>
      <c r="I50" s="107"/>
      <c r="J50" s="107"/>
      <c r="K50" s="107"/>
      <c r="L50" s="107"/>
      <c r="M50" s="107"/>
      <c r="N50" s="107"/>
      <c r="O50" s="116"/>
      <c r="P50" s="107"/>
      <c r="Q50" s="107"/>
      <c r="R50" s="119"/>
      <c r="T50" s="120"/>
    </row>
    <row r="51" spans="4:20" s="69" customFormat="1" ht="18" customHeight="1">
      <c r="D51" s="144"/>
      <c r="E51" s="139"/>
      <c r="F51" s="107"/>
      <c r="G51" s="107"/>
      <c r="H51" s="107"/>
      <c r="I51" s="107"/>
      <c r="J51" s="107"/>
      <c r="K51" s="107"/>
      <c r="L51" s="107"/>
      <c r="M51" s="107"/>
      <c r="N51" s="107"/>
      <c r="O51" s="116"/>
      <c r="P51" s="107"/>
      <c r="Q51" s="107"/>
      <c r="R51" s="119"/>
      <c r="T51" s="120"/>
    </row>
    <row r="52" spans="4:20" s="69" customFormat="1" ht="18" customHeight="1">
      <c r="D52" s="144"/>
      <c r="E52" s="139"/>
      <c r="F52" s="107"/>
      <c r="G52" s="107"/>
      <c r="H52" s="107"/>
      <c r="I52" s="107"/>
      <c r="J52" s="107"/>
      <c r="K52" s="107"/>
      <c r="L52" s="107"/>
      <c r="M52" s="107"/>
      <c r="N52" s="107"/>
      <c r="O52" s="116"/>
      <c r="P52" s="107"/>
      <c r="Q52" s="107"/>
      <c r="R52" s="119"/>
      <c r="T52" s="120"/>
    </row>
    <row r="53" spans="4:20" s="69" customFormat="1" ht="18" customHeight="1">
      <c r="D53" s="144"/>
      <c r="E53" s="139"/>
      <c r="F53" s="107"/>
      <c r="G53" s="107"/>
      <c r="H53" s="107"/>
      <c r="I53" s="107"/>
      <c r="J53" s="107"/>
      <c r="K53" s="107"/>
      <c r="L53" s="107"/>
      <c r="M53" s="107"/>
      <c r="N53" s="107"/>
      <c r="O53" s="116"/>
      <c r="P53" s="107"/>
      <c r="Q53" s="107"/>
      <c r="R53" s="119"/>
      <c r="T53" s="120"/>
    </row>
    <row r="54" spans="4:20" s="69" customFormat="1" ht="18" customHeight="1">
      <c r="D54" s="144"/>
      <c r="E54" s="139"/>
      <c r="F54" s="107"/>
      <c r="G54" s="107"/>
      <c r="H54" s="107"/>
      <c r="I54" s="107"/>
      <c r="J54" s="107"/>
      <c r="K54" s="107"/>
      <c r="L54" s="107"/>
      <c r="M54" s="107"/>
      <c r="N54" s="107"/>
      <c r="O54" s="116"/>
      <c r="P54" s="107"/>
      <c r="Q54" s="107"/>
      <c r="R54" s="119"/>
      <c r="T54" s="120"/>
    </row>
    <row r="55" spans="4:20" s="69" customFormat="1" ht="18" customHeight="1">
      <c r="D55" s="144"/>
      <c r="E55" s="139"/>
      <c r="F55" s="107"/>
      <c r="G55" s="107"/>
      <c r="H55" s="107"/>
      <c r="I55" s="107"/>
      <c r="J55" s="107"/>
      <c r="K55" s="107"/>
      <c r="L55" s="107"/>
      <c r="M55" s="107"/>
      <c r="N55" s="107"/>
      <c r="O55" s="116"/>
      <c r="P55" s="107"/>
      <c r="Q55" s="107"/>
      <c r="R55" s="119"/>
      <c r="T55" s="120"/>
    </row>
    <row r="56" spans="4:20" s="69" customFormat="1" ht="18" customHeight="1">
      <c r="D56" s="144"/>
      <c r="E56" s="139"/>
      <c r="F56" s="107"/>
      <c r="G56" s="107"/>
      <c r="H56" s="107"/>
      <c r="I56" s="107"/>
      <c r="J56" s="107"/>
      <c r="K56" s="107"/>
      <c r="L56" s="107"/>
      <c r="M56" s="107"/>
      <c r="N56" s="107"/>
      <c r="O56" s="116"/>
      <c r="P56" s="107"/>
      <c r="Q56" s="107"/>
      <c r="R56" s="119"/>
      <c r="T56" s="120"/>
    </row>
    <row r="57" spans="4:20" s="69" customFormat="1" ht="18" customHeight="1">
      <c r="D57" s="144"/>
      <c r="E57" s="139"/>
      <c r="F57" s="107"/>
      <c r="G57" s="107"/>
      <c r="H57" s="107"/>
      <c r="I57" s="107"/>
      <c r="J57" s="107"/>
      <c r="K57" s="107"/>
      <c r="L57" s="107"/>
      <c r="M57" s="107"/>
      <c r="N57" s="107"/>
      <c r="O57" s="116"/>
      <c r="P57" s="107"/>
      <c r="Q57" s="107"/>
      <c r="R57" s="119"/>
      <c r="T57" s="120"/>
    </row>
    <row r="58" spans="4:20" s="69" customFormat="1" ht="18" customHeight="1">
      <c r="D58" s="144"/>
      <c r="E58" s="139"/>
      <c r="F58" s="107"/>
      <c r="G58" s="107"/>
      <c r="H58" s="107"/>
      <c r="I58" s="107"/>
      <c r="J58" s="107"/>
      <c r="K58" s="107"/>
      <c r="L58" s="107"/>
      <c r="M58" s="107"/>
      <c r="N58" s="107"/>
      <c r="O58" s="116"/>
      <c r="P58" s="107"/>
      <c r="Q58" s="107"/>
      <c r="R58" s="119"/>
      <c r="T58" s="120"/>
    </row>
    <row r="59" spans="4:20" s="69" customFormat="1" ht="18" customHeight="1">
      <c r="D59" s="144"/>
      <c r="E59" s="139"/>
      <c r="F59" s="107"/>
      <c r="G59" s="107"/>
      <c r="H59" s="107"/>
      <c r="I59" s="107"/>
      <c r="J59" s="107"/>
      <c r="K59" s="107"/>
      <c r="L59" s="107"/>
      <c r="M59" s="107"/>
      <c r="N59" s="107"/>
      <c r="O59" s="116"/>
      <c r="P59" s="107"/>
      <c r="Q59" s="107"/>
      <c r="R59" s="119"/>
      <c r="T59" s="120"/>
    </row>
    <row r="60" spans="4:20" s="69" customFormat="1" ht="18" customHeight="1">
      <c r="D60" s="144"/>
      <c r="E60" s="139"/>
      <c r="F60" s="107"/>
      <c r="G60" s="107"/>
      <c r="H60" s="107"/>
      <c r="I60" s="107"/>
      <c r="J60" s="107"/>
      <c r="K60" s="107"/>
      <c r="L60" s="107"/>
      <c r="M60" s="107"/>
      <c r="N60" s="107"/>
      <c r="O60" s="116"/>
      <c r="P60" s="107"/>
      <c r="Q60" s="107"/>
      <c r="R60" s="119"/>
      <c r="T60" s="120"/>
    </row>
    <row r="61" spans="4:20" s="69" customFormat="1" ht="18" customHeight="1">
      <c r="D61" s="144"/>
      <c r="E61" s="139"/>
      <c r="F61" s="107"/>
      <c r="G61" s="107"/>
      <c r="H61" s="107"/>
      <c r="I61" s="107"/>
      <c r="J61" s="107"/>
      <c r="K61" s="107"/>
      <c r="L61" s="107"/>
      <c r="M61" s="107"/>
      <c r="N61" s="107"/>
      <c r="O61" s="116"/>
      <c r="P61" s="107"/>
      <c r="Q61" s="107"/>
      <c r="R61" s="119"/>
      <c r="T61" s="120"/>
    </row>
    <row r="62" spans="4:20" s="69" customFormat="1" ht="18" customHeight="1">
      <c r="D62" s="144"/>
      <c r="E62" s="139"/>
      <c r="F62" s="107"/>
      <c r="G62" s="107"/>
      <c r="H62" s="107"/>
      <c r="I62" s="107"/>
      <c r="J62" s="107"/>
      <c r="K62" s="107"/>
      <c r="L62" s="107"/>
      <c r="M62" s="107"/>
      <c r="N62" s="107"/>
      <c r="O62" s="116"/>
      <c r="P62" s="107"/>
      <c r="Q62" s="107"/>
      <c r="R62" s="119"/>
      <c r="T62" s="120"/>
    </row>
    <row r="63" spans="4:20" s="69" customFormat="1" ht="18" customHeight="1">
      <c r="D63" s="144"/>
      <c r="E63" s="139"/>
      <c r="F63" s="107"/>
      <c r="G63" s="107"/>
      <c r="H63" s="107"/>
      <c r="I63" s="107"/>
      <c r="J63" s="107"/>
      <c r="K63" s="107"/>
      <c r="L63" s="107"/>
      <c r="M63" s="107"/>
      <c r="N63" s="107"/>
      <c r="O63" s="116"/>
      <c r="P63" s="107"/>
      <c r="Q63" s="107"/>
      <c r="R63" s="119"/>
      <c r="T63" s="120"/>
    </row>
    <row r="64" spans="4:20" s="69" customFormat="1" ht="18" customHeight="1">
      <c r="D64" s="144"/>
      <c r="E64" s="139"/>
      <c r="F64" s="107"/>
      <c r="G64" s="107"/>
      <c r="H64" s="107"/>
      <c r="I64" s="107"/>
      <c r="J64" s="107"/>
      <c r="K64" s="107"/>
      <c r="L64" s="107"/>
      <c r="M64" s="107"/>
      <c r="N64" s="107"/>
      <c r="O64" s="116"/>
      <c r="P64" s="107"/>
      <c r="Q64" s="107"/>
      <c r="R64" s="119"/>
      <c r="T64" s="120"/>
    </row>
    <row r="65" spans="4:20" s="69" customFormat="1" ht="18" customHeight="1">
      <c r="D65" s="144"/>
      <c r="E65" s="139"/>
      <c r="F65" s="107"/>
      <c r="G65" s="107"/>
      <c r="H65" s="107"/>
      <c r="I65" s="107"/>
      <c r="J65" s="107"/>
      <c r="K65" s="107"/>
      <c r="L65" s="107"/>
      <c r="M65" s="107"/>
      <c r="N65" s="107"/>
      <c r="O65" s="116"/>
      <c r="P65" s="107"/>
      <c r="Q65" s="107"/>
      <c r="R65" s="119"/>
      <c r="T65" s="120"/>
    </row>
    <row r="66" spans="4:20" s="69" customFormat="1" ht="18" customHeight="1">
      <c r="D66" s="144"/>
      <c r="E66" s="139"/>
      <c r="F66" s="107"/>
      <c r="G66" s="107"/>
      <c r="H66" s="107"/>
      <c r="I66" s="107"/>
      <c r="J66" s="107"/>
      <c r="K66" s="107"/>
      <c r="L66" s="107"/>
      <c r="M66" s="107"/>
      <c r="N66" s="107"/>
      <c r="O66" s="116"/>
      <c r="P66" s="107"/>
      <c r="Q66" s="107"/>
      <c r="R66" s="119"/>
      <c r="T66" s="120"/>
    </row>
    <row r="67" spans="4:20" s="69" customFormat="1" ht="18" customHeight="1">
      <c r="D67" s="144"/>
      <c r="E67" s="139"/>
      <c r="F67" s="107"/>
      <c r="G67" s="107"/>
      <c r="H67" s="107"/>
      <c r="I67" s="107"/>
      <c r="J67" s="107"/>
      <c r="K67" s="107"/>
      <c r="L67" s="107"/>
      <c r="M67" s="107"/>
      <c r="N67" s="107"/>
      <c r="O67" s="116"/>
      <c r="P67" s="107"/>
      <c r="Q67" s="107"/>
      <c r="R67" s="119"/>
      <c r="T67" s="120"/>
    </row>
    <row r="68" spans="4:20" s="69" customFormat="1" ht="18" customHeight="1">
      <c r="D68" s="144"/>
      <c r="E68" s="139"/>
      <c r="F68" s="107"/>
      <c r="G68" s="107"/>
      <c r="H68" s="107"/>
      <c r="I68" s="107"/>
      <c r="J68" s="107"/>
      <c r="K68" s="107"/>
      <c r="L68" s="107"/>
      <c r="M68" s="107"/>
      <c r="N68" s="107"/>
      <c r="O68" s="116"/>
      <c r="P68" s="107"/>
      <c r="Q68" s="107"/>
      <c r="R68" s="119"/>
      <c r="T68" s="120"/>
    </row>
    <row r="69" spans="4:20" s="69" customFormat="1" ht="18" customHeight="1">
      <c r="D69" s="144"/>
      <c r="E69" s="139"/>
      <c r="F69" s="107"/>
      <c r="G69" s="107"/>
      <c r="H69" s="107"/>
      <c r="I69" s="107"/>
      <c r="J69" s="107"/>
      <c r="K69" s="107"/>
      <c r="L69" s="107"/>
      <c r="M69" s="107"/>
      <c r="N69" s="107"/>
      <c r="O69" s="116"/>
      <c r="P69" s="107"/>
      <c r="Q69" s="107"/>
      <c r="R69" s="119"/>
      <c r="T69" s="120"/>
    </row>
    <row r="70" spans="4:20" s="69" customFormat="1" ht="18" customHeight="1">
      <c r="D70" s="144"/>
      <c r="E70" s="139"/>
      <c r="F70" s="107"/>
      <c r="G70" s="107"/>
      <c r="H70" s="107"/>
      <c r="I70" s="107"/>
      <c r="J70" s="107"/>
      <c r="K70" s="107"/>
      <c r="L70" s="107"/>
      <c r="M70" s="107"/>
      <c r="N70" s="107"/>
      <c r="O70" s="116"/>
      <c r="P70" s="107"/>
      <c r="Q70" s="107"/>
      <c r="R70" s="119"/>
      <c r="T70" s="120"/>
    </row>
    <row r="71" spans="4:20" s="69" customFormat="1" ht="18" customHeight="1">
      <c r="D71" s="144"/>
      <c r="E71" s="139"/>
      <c r="F71" s="107"/>
      <c r="G71" s="107"/>
      <c r="H71" s="107"/>
      <c r="I71" s="107"/>
      <c r="J71" s="107"/>
      <c r="K71" s="107"/>
      <c r="L71" s="107"/>
      <c r="M71" s="107"/>
      <c r="N71" s="107"/>
      <c r="O71" s="116"/>
      <c r="P71" s="107"/>
      <c r="Q71" s="107"/>
      <c r="R71" s="119"/>
      <c r="T71" s="120"/>
    </row>
    <row r="72" spans="4:20" s="69" customFormat="1" ht="18" customHeight="1">
      <c r="D72" s="144"/>
      <c r="E72" s="139"/>
      <c r="F72" s="107"/>
      <c r="G72" s="107"/>
      <c r="H72" s="107"/>
      <c r="I72" s="107"/>
      <c r="J72" s="107"/>
      <c r="K72" s="107"/>
      <c r="L72" s="107"/>
      <c r="M72" s="107"/>
      <c r="N72" s="107"/>
      <c r="O72" s="116"/>
      <c r="P72" s="107"/>
      <c r="Q72" s="107"/>
      <c r="R72" s="119"/>
      <c r="T72" s="120"/>
    </row>
    <row r="73" spans="4:20" s="69" customFormat="1" ht="18" customHeight="1">
      <c r="D73" s="144"/>
      <c r="E73" s="139"/>
      <c r="F73" s="107"/>
      <c r="G73" s="107"/>
      <c r="H73" s="107"/>
      <c r="I73" s="107"/>
      <c r="J73" s="107"/>
      <c r="K73" s="107"/>
      <c r="L73" s="107"/>
      <c r="M73" s="107"/>
      <c r="N73" s="107"/>
      <c r="O73" s="116"/>
      <c r="P73" s="107"/>
      <c r="Q73" s="107"/>
      <c r="R73" s="119"/>
      <c r="T73" s="120"/>
    </row>
    <row r="74" spans="4:20" s="69" customFormat="1" ht="18" customHeight="1">
      <c r="D74" s="144"/>
      <c r="E74" s="139"/>
      <c r="F74" s="107"/>
      <c r="G74" s="107"/>
      <c r="H74" s="107"/>
      <c r="I74" s="107"/>
      <c r="J74" s="107"/>
      <c r="K74" s="107"/>
      <c r="L74" s="107"/>
      <c r="M74" s="107"/>
      <c r="N74" s="107"/>
      <c r="O74" s="116"/>
      <c r="P74" s="107"/>
      <c r="Q74" s="107"/>
      <c r="R74" s="119"/>
      <c r="T74" s="120"/>
    </row>
    <row r="75" spans="4:20" s="69" customFormat="1" ht="18" customHeight="1">
      <c r="D75" s="144"/>
      <c r="E75" s="139"/>
      <c r="F75" s="107"/>
      <c r="G75" s="107"/>
      <c r="H75" s="107"/>
      <c r="I75" s="107"/>
      <c r="J75" s="107"/>
      <c r="K75" s="107"/>
      <c r="L75" s="107"/>
      <c r="M75" s="107"/>
      <c r="N75" s="107"/>
      <c r="O75" s="116"/>
      <c r="P75" s="107"/>
      <c r="Q75" s="107"/>
      <c r="R75" s="119"/>
      <c r="T75" s="120"/>
    </row>
    <row r="76" spans="4:20" s="69" customFormat="1" ht="18" customHeight="1">
      <c r="D76" s="144"/>
      <c r="E76" s="139"/>
      <c r="F76" s="107"/>
      <c r="G76" s="107"/>
      <c r="H76" s="107"/>
      <c r="I76" s="107"/>
      <c r="J76" s="107"/>
      <c r="K76" s="107"/>
      <c r="L76" s="107"/>
      <c r="M76" s="107"/>
      <c r="N76" s="107"/>
      <c r="O76" s="116"/>
      <c r="P76" s="107"/>
      <c r="Q76" s="107"/>
      <c r="R76" s="119"/>
      <c r="T76" s="120"/>
    </row>
    <row r="77" spans="4:20" s="69" customFormat="1" ht="18" customHeight="1">
      <c r="D77" s="144"/>
      <c r="E77" s="139"/>
      <c r="F77" s="107"/>
      <c r="G77" s="107"/>
      <c r="H77" s="107"/>
      <c r="I77" s="107"/>
      <c r="J77" s="107"/>
      <c r="K77" s="107"/>
      <c r="L77" s="107"/>
      <c r="M77" s="107"/>
      <c r="N77" s="107"/>
      <c r="O77" s="116"/>
      <c r="P77" s="107"/>
      <c r="Q77" s="107"/>
      <c r="R77" s="119"/>
      <c r="T77" s="120"/>
    </row>
    <row r="78" spans="4:20" s="69" customFormat="1" ht="18" customHeight="1">
      <c r="D78" s="144"/>
      <c r="E78" s="139"/>
      <c r="F78" s="107"/>
      <c r="G78" s="107"/>
      <c r="H78" s="107"/>
      <c r="I78" s="107"/>
      <c r="J78" s="107"/>
      <c r="K78" s="107"/>
      <c r="L78" s="107"/>
      <c r="M78" s="107"/>
      <c r="N78" s="107"/>
      <c r="O78" s="116"/>
      <c r="P78" s="107"/>
      <c r="Q78" s="107"/>
      <c r="R78" s="119"/>
      <c r="T78" s="120"/>
    </row>
    <row r="79" spans="4:20" s="69" customFormat="1" ht="18" customHeight="1">
      <c r="D79" s="144"/>
      <c r="E79" s="139"/>
      <c r="F79" s="107"/>
      <c r="G79" s="107"/>
      <c r="H79" s="107"/>
      <c r="I79" s="107"/>
      <c r="J79" s="107"/>
      <c r="K79" s="107"/>
      <c r="L79" s="107"/>
      <c r="M79" s="107"/>
      <c r="N79" s="107"/>
      <c r="O79" s="116"/>
      <c r="P79" s="107"/>
      <c r="Q79" s="107"/>
      <c r="R79" s="119"/>
      <c r="T79" s="120"/>
    </row>
    <row r="80" spans="4:20" s="69" customFormat="1" ht="18" customHeight="1">
      <c r="D80" s="144"/>
      <c r="E80" s="139"/>
      <c r="F80" s="107"/>
      <c r="G80" s="107"/>
      <c r="H80" s="107"/>
      <c r="I80" s="107"/>
      <c r="J80" s="107"/>
      <c r="K80" s="107"/>
      <c r="L80" s="107"/>
      <c r="M80" s="107"/>
      <c r="N80" s="107"/>
      <c r="O80" s="116"/>
      <c r="P80" s="107"/>
      <c r="Q80" s="107"/>
      <c r="R80" s="119"/>
      <c r="T80" s="120"/>
    </row>
    <row r="81" spans="4:20" s="69" customFormat="1" ht="18" customHeight="1">
      <c r="D81" s="144"/>
      <c r="E81" s="139"/>
      <c r="F81" s="107"/>
      <c r="G81" s="107"/>
      <c r="H81" s="107"/>
      <c r="I81" s="107"/>
      <c r="J81" s="107"/>
      <c r="K81" s="107"/>
      <c r="L81" s="107"/>
      <c r="M81" s="107"/>
      <c r="N81" s="107"/>
      <c r="O81" s="116"/>
      <c r="P81" s="107"/>
      <c r="Q81" s="107"/>
      <c r="R81" s="119"/>
      <c r="T81" s="120"/>
    </row>
    <row r="82" spans="4:20" s="69" customFormat="1" ht="18" customHeight="1">
      <c r="D82" s="144"/>
      <c r="E82" s="139"/>
      <c r="F82" s="107"/>
      <c r="G82" s="107"/>
      <c r="H82" s="107"/>
      <c r="I82" s="107"/>
      <c r="J82" s="107"/>
      <c r="K82" s="107"/>
      <c r="L82" s="107"/>
      <c r="M82" s="107"/>
      <c r="N82" s="107"/>
      <c r="O82" s="116"/>
      <c r="P82" s="107"/>
      <c r="Q82" s="107"/>
      <c r="R82" s="119"/>
      <c r="T82" s="120"/>
    </row>
    <row r="83" spans="4:20" s="69" customFormat="1" ht="18" customHeight="1">
      <c r="D83" s="144"/>
      <c r="E83" s="139"/>
      <c r="F83" s="107"/>
      <c r="G83" s="107"/>
      <c r="H83" s="107"/>
      <c r="I83" s="107"/>
      <c r="J83" s="107"/>
      <c r="K83" s="107"/>
      <c r="L83" s="107"/>
      <c r="M83" s="107"/>
      <c r="N83" s="107"/>
      <c r="O83" s="116"/>
      <c r="P83" s="107"/>
      <c r="Q83" s="107"/>
      <c r="R83" s="119"/>
      <c r="T83" s="120"/>
    </row>
    <row r="84" spans="4:20" s="69" customFormat="1" ht="18" customHeight="1">
      <c r="D84" s="144"/>
      <c r="E84" s="139"/>
      <c r="F84" s="107"/>
      <c r="G84" s="107"/>
      <c r="H84" s="107"/>
      <c r="I84" s="107"/>
      <c r="J84" s="107"/>
      <c r="K84" s="107"/>
      <c r="L84" s="107"/>
      <c r="M84" s="107"/>
      <c r="N84" s="107"/>
      <c r="O84" s="116"/>
      <c r="P84" s="107"/>
      <c r="Q84" s="107"/>
      <c r="R84" s="119"/>
      <c r="T84" s="120"/>
    </row>
    <row r="85" spans="4:20" s="69" customFormat="1" ht="18" customHeight="1">
      <c r="D85" s="144"/>
      <c r="E85" s="139"/>
      <c r="F85" s="107"/>
      <c r="G85" s="107"/>
      <c r="H85" s="107"/>
      <c r="I85" s="107"/>
      <c r="J85" s="107"/>
      <c r="K85" s="107"/>
      <c r="L85" s="107"/>
      <c r="M85" s="107"/>
      <c r="N85" s="107"/>
      <c r="O85" s="116"/>
      <c r="P85" s="107"/>
      <c r="Q85" s="107"/>
      <c r="R85" s="119"/>
      <c r="T85" s="120"/>
    </row>
    <row r="86" spans="4:20" s="69" customFormat="1" ht="18" customHeight="1">
      <c r="D86" s="144"/>
      <c r="E86" s="139"/>
      <c r="F86" s="107"/>
      <c r="G86" s="107"/>
      <c r="H86" s="107"/>
      <c r="I86" s="107"/>
      <c r="J86" s="107"/>
      <c r="K86" s="107"/>
      <c r="L86" s="107"/>
      <c r="M86" s="107"/>
      <c r="N86" s="107"/>
      <c r="O86" s="116"/>
      <c r="P86" s="107"/>
      <c r="Q86" s="107"/>
      <c r="R86" s="119"/>
      <c r="T86" s="120"/>
    </row>
    <row r="87" spans="4:20" s="69" customFormat="1" ht="18" customHeight="1">
      <c r="D87" s="144"/>
      <c r="E87" s="139"/>
      <c r="F87" s="107"/>
      <c r="G87" s="107"/>
      <c r="H87" s="107"/>
      <c r="I87" s="107"/>
      <c r="J87" s="107"/>
      <c r="K87" s="107"/>
      <c r="L87" s="107"/>
      <c r="M87" s="107"/>
      <c r="N87" s="107"/>
      <c r="O87" s="116"/>
      <c r="P87" s="107"/>
      <c r="Q87" s="107"/>
      <c r="R87" s="119"/>
      <c r="T87" s="120"/>
    </row>
    <row r="88" spans="4:20" s="69" customFormat="1" ht="18" customHeight="1">
      <c r="D88" s="144"/>
      <c r="E88" s="139"/>
      <c r="F88" s="107"/>
      <c r="G88" s="107"/>
      <c r="H88" s="107"/>
      <c r="I88" s="107"/>
      <c r="J88" s="107"/>
      <c r="K88" s="107"/>
      <c r="L88" s="107"/>
      <c r="M88" s="107"/>
      <c r="N88" s="107"/>
      <c r="O88" s="116"/>
      <c r="P88" s="107"/>
      <c r="Q88" s="107"/>
      <c r="R88" s="119"/>
      <c r="T88" s="120"/>
    </row>
    <row r="89" spans="4:20" s="69" customFormat="1" ht="18" customHeight="1">
      <c r="D89" s="144"/>
      <c r="E89" s="139"/>
      <c r="F89" s="107"/>
      <c r="G89" s="107"/>
      <c r="H89" s="107"/>
      <c r="I89" s="107"/>
      <c r="J89" s="107"/>
      <c r="K89" s="107"/>
      <c r="L89" s="107"/>
      <c r="M89" s="107"/>
      <c r="N89" s="107"/>
      <c r="O89" s="116"/>
      <c r="P89" s="107"/>
      <c r="Q89" s="107"/>
      <c r="R89" s="119"/>
      <c r="T89" s="120"/>
    </row>
    <row r="90" spans="4:20" s="69" customFormat="1" ht="18" customHeight="1">
      <c r="D90" s="144"/>
      <c r="E90" s="139"/>
      <c r="F90" s="107"/>
      <c r="G90" s="107"/>
      <c r="H90" s="107"/>
      <c r="I90" s="107"/>
      <c r="J90" s="107"/>
      <c r="K90" s="107"/>
      <c r="L90" s="107"/>
      <c r="M90" s="107"/>
      <c r="N90" s="107"/>
      <c r="O90" s="116"/>
      <c r="P90" s="107"/>
      <c r="Q90" s="107"/>
      <c r="R90" s="119"/>
      <c r="T90" s="120"/>
    </row>
    <row r="91" spans="4:20" s="69" customFormat="1" ht="18" customHeight="1">
      <c r="D91" s="144"/>
      <c r="E91" s="139"/>
      <c r="F91" s="107"/>
      <c r="G91" s="107"/>
      <c r="H91" s="107"/>
      <c r="I91" s="107"/>
      <c r="J91" s="107"/>
      <c r="K91" s="107"/>
      <c r="L91" s="107"/>
      <c r="M91" s="107"/>
      <c r="N91" s="107"/>
      <c r="O91" s="116"/>
      <c r="P91" s="107"/>
      <c r="Q91" s="107"/>
      <c r="R91" s="119"/>
      <c r="T91" s="120"/>
    </row>
    <row r="92" spans="4:20" s="69" customFormat="1" ht="18" customHeight="1">
      <c r="D92" s="144"/>
      <c r="E92" s="139"/>
      <c r="F92" s="107"/>
      <c r="G92" s="107"/>
      <c r="H92" s="107"/>
      <c r="I92" s="107"/>
      <c r="J92" s="107"/>
      <c r="K92" s="107"/>
      <c r="L92" s="107"/>
      <c r="M92" s="107"/>
      <c r="N92" s="107"/>
      <c r="O92" s="116"/>
      <c r="P92" s="107"/>
      <c r="Q92" s="107"/>
      <c r="R92" s="119"/>
      <c r="T92" s="120"/>
    </row>
    <row r="93" spans="4:20" s="69" customFormat="1" ht="18" customHeight="1">
      <c r="D93" s="144"/>
      <c r="E93" s="139"/>
      <c r="F93" s="107"/>
      <c r="G93" s="107"/>
      <c r="H93" s="107"/>
      <c r="I93" s="107"/>
      <c r="J93" s="107"/>
      <c r="K93" s="107"/>
      <c r="L93" s="107"/>
      <c r="M93" s="107"/>
      <c r="N93" s="107"/>
      <c r="O93" s="116"/>
      <c r="P93" s="107"/>
      <c r="Q93" s="107"/>
      <c r="R93" s="119"/>
      <c r="T93" s="120"/>
    </row>
    <row r="94" spans="4:20" s="69" customFormat="1" ht="18" customHeight="1">
      <c r="D94" s="144"/>
      <c r="E94" s="139"/>
      <c r="F94" s="107"/>
      <c r="G94" s="107"/>
      <c r="H94" s="107"/>
      <c r="I94" s="107"/>
      <c r="J94" s="107"/>
      <c r="K94" s="107"/>
      <c r="L94" s="107"/>
      <c r="M94" s="107"/>
      <c r="N94" s="107"/>
      <c r="O94" s="116"/>
      <c r="P94" s="107"/>
      <c r="Q94" s="107"/>
      <c r="R94" s="119"/>
      <c r="T94" s="120"/>
    </row>
    <row r="95" spans="4:20" s="69" customFormat="1" ht="18" customHeight="1">
      <c r="D95" s="144"/>
      <c r="E95" s="139"/>
      <c r="F95" s="107"/>
      <c r="G95" s="107"/>
      <c r="H95" s="107"/>
      <c r="I95" s="107"/>
      <c r="J95" s="107"/>
      <c r="K95" s="107"/>
      <c r="L95" s="107"/>
      <c r="M95" s="107"/>
      <c r="N95" s="107"/>
      <c r="O95" s="116"/>
      <c r="P95" s="107"/>
      <c r="Q95" s="107"/>
      <c r="R95" s="119"/>
      <c r="T95" s="120"/>
    </row>
    <row r="96" spans="4:20" s="69" customFormat="1" ht="18" customHeight="1">
      <c r="D96" s="144"/>
      <c r="E96" s="139"/>
      <c r="F96" s="107"/>
      <c r="G96" s="107"/>
      <c r="H96" s="107"/>
      <c r="I96" s="107"/>
      <c r="J96" s="107"/>
      <c r="K96" s="107"/>
      <c r="L96" s="107"/>
      <c r="M96" s="107"/>
      <c r="N96" s="107"/>
      <c r="O96" s="116"/>
      <c r="P96" s="107"/>
      <c r="Q96" s="107"/>
      <c r="R96" s="119"/>
      <c r="T96" s="120"/>
    </row>
    <row r="97" spans="4:20" s="69" customFormat="1" ht="18" customHeight="1">
      <c r="D97" s="144"/>
      <c r="E97" s="139"/>
      <c r="F97" s="107"/>
      <c r="G97" s="107"/>
      <c r="H97" s="107"/>
      <c r="I97" s="107"/>
      <c r="J97" s="107"/>
      <c r="K97" s="107"/>
      <c r="L97" s="107"/>
      <c r="M97" s="107"/>
      <c r="N97" s="107"/>
      <c r="O97" s="116"/>
      <c r="P97" s="107"/>
      <c r="Q97" s="107"/>
      <c r="R97" s="119"/>
      <c r="T97" s="120"/>
    </row>
    <row r="98" spans="4:20" s="69" customFormat="1" ht="18" customHeight="1">
      <c r="D98" s="144"/>
      <c r="E98" s="139"/>
      <c r="F98" s="107"/>
      <c r="G98" s="107"/>
      <c r="H98" s="107"/>
      <c r="I98" s="107"/>
      <c r="J98" s="107"/>
      <c r="K98" s="107"/>
      <c r="L98" s="107"/>
      <c r="M98" s="107"/>
      <c r="N98" s="107"/>
      <c r="O98" s="116"/>
      <c r="P98" s="107"/>
      <c r="Q98" s="107"/>
      <c r="R98" s="119"/>
      <c r="T98" s="120"/>
    </row>
    <row r="99" spans="4:20" s="69" customFormat="1" ht="18" customHeight="1">
      <c r="D99" s="144"/>
      <c r="E99" s="139"/>
      <c r="F99" s="107"/>
      <c r="G99" s="107"/>
      <c r="H99" s="107"/>
      <c r="I99" s="107"/>
      <c r="J99" s="107"/>
      <c r="K99" s="107"/>
      <c r="L99" s="107"/>
      <c r="M99" s="107"/>
      <c r="N99" s="107"/>
      <c r="O99" s="116"/>
      <c r="P99" s="107"/>
      <c r="Q99" s="107"/>
      <c r="R99" s="119"/>
      <c r="T99" s="120"/>
    </row>
    <row r="100" spans="4:20" s="69" customFormat="1" ht="18" customHeight="1">
      <c r="D100" s="144"/>
      <c r="E100" s="139"/>
      <c r="F100" s="107"/>
      <c r="G100" s="107"/>
      <c r="H100" s="107"/>
      <c r="I100" s="107"/>
      <c r="J100" s="107"/>
      <c r="K100" s="107"/>
      <c r="L100" s="107"/>
      <c r="M100" s="107"/>
      <c r="N100" s="107"/>
      <c r="O100" s="116"/>
      <c r="P100" s="107"/>
      <c r="Q100" s="107"/>
      <c r="R100" s="119"/>
      <c r="T100" s="120"/>
    </row>
    <row r="101" spans="4:20" s="69" customFormat="1" ht="18" customHeight="1">
      <c r="D101" s="144"/>
      <c r="E101" s="139"/>
      <c r="F101" s="107"/>
      <c r="G101" s="107"/>
      <c r="H101" s="107"/>
      <c r="I101" s="107"/>
      <c r="J101" s="107"/>
      <c r="K101" s="107"/>
      <c r="L101" s="107"/>
      <c r="M101" s="107"/>
      <c r="N101" s="107"/>
      <c r="O101" s="116"/>
      <c r="P101" s="107"/>
      <c r="Q101" s="107"/>
      <c r="R101" s="119"/>
      <c r="T101" s="120"/>
    </row>
    <row r="102" spans="4:20" s="69" customFormat="1" ht="18" customHeight="1">
      <c r="D102" s="144"/>
      <c r="E102" s="139"/>
      <c r="F102" s="107"/>
      <c r="G102" s="107"/>
      <c r="H102" s="107"/>
      <c r="I102" s="107"/>
      <c r="J102" s="107"/>
      <c r="K102" s="107"/>
      <c r="L102" s="107"/>
      <c r="M102" s="107"/>
      <c r="N102" s="107"/>
      <c r="O102" s="116"/>
      <c r="P102" s="107"/>
      <c r="Q102" s="107"/>
      <c r="R102" s="119"/>
      <c r="T102" s="120"/>
    </row>
    <row r="103" spans="4:20" s="69" customFormat="1" ht="18" customHeight="1">
      <c r="D103" s="144"/>
      <c r="E103" s="139"/>
      <c r="F103" s="107"/>
      <c r="G103" s="107"/>
      <c r="H103" s="107"/>
      <c r="I103" s="107"/>
      <c r="J103" s="107"/>
      <c r="K103" s="107"/>
      <c r="L103" s="107"/>
      <c r="M103" s="107"/>
      <c r="N103" s="107"/>
      <c r="O103" s="116"/>
      <c r="P103" s="107"/>
      <c r="Q103" s="107"/>
      <c r="R103" s="119"/>
      <c r="T103" s="120"/>
    </row>
    <row r="104" spans="4:20" s="69" customFormat="1" ht="18" customHeight="1">
      <c r="D104" s="144"/>
      <c r="E104" s="139"/>
      <c r="F104" s="107"/>
      <c r="G104" s="107"/>
      <c r="H104" s="107"/>
      <c r="I104" s="107"/>
      <c r="J104" s="107"/>
      <c r="K104" s="107"/>
      <c r="L104" s="107"/>
      <c r="M104" s="107"/>
      <c r="N104" s="107"/>
      <c r="O104" s="116"/>
      <c r="P104" s="107"/>
      <c r="Q104" s="107"/>
      <c r="R104" s="119"/>
      <c r="T104" s="120"/>
    </row>
    <row r="105" spans="4:20" s="69" customFormat="1" ht="18" customHeight="1">
      <c r="D105" s="144"/>
      <c r="E105" s="139"/>
      <c r="F105" s="107"/>
      <c r="G105" s="107"/>
      <c r="H105" s="107"/>
      <c r="I105" s="107"/>
      <c r="J105" s="107"/>
      <c r="K105" s="107"/>
      <c r="L105" s="107"/>
      <c r="M105" s="107"/>
      <c r="N105" s="107"/>
      <c r="O105" s="116"/>
      <c r="P105" s="107"/>
      <c r="Q105" s="107"/>
      <c r="R105" s="119"/>
      <c r="T105" s="120"/>
    </row>
    <row r="106" spans="4:20" s="69" customFormat="1" ht="18" customHeight="1">
      <c r="D106" s="144"/>
      <c r="E106" s="139"/>
      <c r="F106" s="107"/>
      <c r="G106" s="107"/>
      <c r="H106" s="107"/>
      <c r="I106" s="107"/>
      <c r="J106" s="107"/>
      <c r="K106" s="107"/>
      <c r="L106" s="107"/>
      <c r="M106" s="107"/>
      <c r="N106" s="107"/>
      <c r="O106" s="116"/>
      <c r="P106" s="107"/>
      <c r="Q106" s="107"/>
      <c r="R106" s="119"/>
      <c r="T106" s="120"/>
    </row>
    <row r="107" spans="4:20" s="69" customFormat="1" ht="18" customHeight="1">
      <c r="D107" s="144"/>
      <c r="E107" s="139"/>
      <c r="F107" s="107"/>
      <c r="G107" s="107"/>
      <c r="H107" s="107"/>
      <c r="I107" s="107"/>
      <c r="J107" s="107"/>
      <c r="K107" s="107"/>
      <c r="L107" s="107"/>
      <c r="M107" s="107"/>
      <c r="N107" s="107"/>
      <c r="O107" s="116"/>
      <c r="P107" s="107"/>
      <c r="Q107" s="107"/>
      <c r="R107" s="119"/>
      <c r="T107" s="120"/>
    </row>
    <row r="108" spans="4:20" s="69" customFormat="1" ht="18" customHeight="1">
      <c r="D108" s="144"/>
      <c r="E108" s="139"/>
      <c r="F108" s="107"/>
      <c r="G108" s="107"/>
      <c r="H108" s="107"/>
      <c r="I108" s="107"/>
      <c r="J108" s="107"/>
      <c r="K108" s="107"/>
      <c r="L108" s="107"/>
      <c r="M108" s="107"/>
      <c r="N108" s="107"/>
      <c r="O108" s="116"/>
      <c r="P108" s="107"/>
      <c r="Q108" s="107"/>
      <c r="R108" s="119"/>
      <c r="T108" s="120"/>
    </row>
    <row r="109" spans="4:20" s="69" customFormat="1" ht="18" customHeight="1">
      <c r="D109" s="144"/>
      <c r="E109" s="139"/>
      <c r="F109" s="107"/>
      <c r="G109" s="107"/>
      <c r="H109" s="107"/>
      <c r="I109" s="107"/>
      <c r="J109" s="107"/>
      <c r="K109" s="107"/>
      <c r="L109" s="107"/>
      <c r="M109" s="107"/>
      <c r="N109" s="107"/>
      <c r="O109" s="116"/>
      <c r="P109" s="107"/>
      <c r="Q109" s="107"/>
      <c r="R109" s="119"/>
      <c r="T109" s="120"/>
    </row>
    <row r="110" spans="4:20" s="69" customFormat="1" ht="18" customHeight="1">
      <c r="D110" s="144"/>
      <c r="E110" s="139"/>
      <c r="F110" s="107"/>
      <c r="G110" s="107"/>
      <c r="H110" s="107"/>
      <c r="I110" s="107"/>
      <c r="J110" s="107"/>
      <c r="K110" s="107"/>
      <c r="L110" s="107"/>
      <c r="M110" s="107"/>
      <c r="N110" s="107"/>
      <c r="O110" s="116"/>
      <c r="P110" s="107"/>
      <c r="Q110" s="107"/>
      <c r="R110" s="119"/>
      <c r="T110" s="120"/>
    </row>
    <row r="111" spans="4:20" s="69" customFormat="1" ht="18" customHeight="1">
      <c r="D111" s="144"/>
      <c r="E111" s="139"/>
      <c r="F111" s="107"/>
      <c r="G111" s="107"/>
      <c r="H111" s="107"/>
      <c r="I111" s="107"/>
      <c r="J111" s="107"/>
      <c r="K111" s="107"/>
      <c r="L111" s="107"/>
      <c r="M111" s="107"/>
      <c r="N111" s="107"/>
      <c r="O111" s="116"/>
      <c r="P111" s="107"/>
      <c r="Q111" s="107"/>
      <c r="R111" s="119"/>
      <c r="T111" s="120"/>
    </row>
    <row r="112" spans="4:20" s="69" customFormat="1" ht="18" customHeight="1">
      <c r="D112" s="144"/>
      <c r="E112" s="139"/>
      <c r="F112" s="107"/>
      <c r="G112" s="107"/>
      <c r="H112" s="107"/>
      <c r="I112" s="107"/>
      <c r="J112" s="107"/>
      <c r="K112" s="107"/>
      <c r="L112" s="107"/>
      <c r="M112" s="107"/>
      <c r="N112" s="107"/>
      <c r="O112" s="116"/>
      <c r="P112" s="107"/>
      <c r="Q112" s="107"/>
      <c r="R112" s="119"/>
      <c r="T112" s="120"/>
    </row>
    <row r="113" spans="4:20" s="69" customFormat="1" ht="18" customHeight="1">
      <c r="D113" s="144"/>
      <c r="E113" s="139"/>
      <c r="F113" s="107"/>
      <c r="G113" s="107"/>
      <c r="H113" s="107"/>
      <c r="I113" s="107"/>
      <c r="J113" s="107"/>
      <c r="K113" s="107"/>
      <c r="L113" s="107"/>
      <c r="M113" s="107"/>
      <c r="N113" s="107"/>
      <c r="O113" s="116"/>
      <c r="P113" s="107"/>
      <c r="Q113" s="107"/>
      <c r="R113" s="119"/>
      <c r="T113" s="120"/>
    </row>
    <row r="114" spans="4:20" s="69" customFormat="1" ht="18" customHeight="1">
      <c r="D114" s="144"/>
      <c r="E114" s="139"/>
      <c r="F114" s="107"/>
      <c r="G114" s="107"/>
      <c r="H114" s="107"/>
      <c r="I114" s="107"/>
      <c r="J114" s="107"/>
      <c r="K114" s="107"/>
      <c r="L114" s="107"/>
      <c r="M114" s="107"/>
      <c r="N114" s="107"/>
      <c r="O114" s="116"/>
      <c r="P114" s="107"/>
      <c r="Q114" s="107"/>
      <c r="R114" s="119"/>
      <c r="T114" s="120"/>
    </row>
    <row r="115" spans="4:20" s="69" customFormat="1" ht="18" customHeight="1">
      <c r="D115" s="144"/>
      <c r="E115" s="139"/>
      <c r="F115" s="107"/>
      <c r="G115" s="107"/>
      <c r="H115" s="107"/>
      <c r="I115" s="107"/>
      <c r="J115" s="107"/>
      <c r="K115" s="107"/>
      <c r="L115" s="107"/>
      <c r="M115" s="107"/>
      <c r="N115" s="107"/>
      <c r="O115" s="116"/>
      <c r="P115" s="107"/>
      <c r="Q115" s="107"/>
      <c r="R115" s="119"/>
      <c r="T115" s="120"/>
    </row>
    <row r="116" spans="4:20" s="69" customFormat="1" ht="18" customHeight="1">
      <c r="D116" s="144"/>
      <c r="E116" s="139"/>
      <c r="F116" s="107"/>
      <c r="G116" s="107"/>
      <c r="H116" s="107"/>
      <c r="I116" s="107"/>
      <c r="J116" s="107"/>
      <c r="K116" s="107"/>
      <c r="L116" s="107"/>
      <c r="M116" s="107"/>
      <c r="N116" s="107"/>
      <c r="O116" s="116"/>
      <c r="P116" s="107"/>
      <c r="Q116" s="107"/>
      <c r="R116" s="119"/>
      <c r="T116" s="120"/>
    </row>
    <row r="117" spans="4:20" s="69" customFormat="1" ht="18" customHeight="1">
      <c r="D117" s="144"/>
      <c r="E117" s="139"/>
      <c r="F117" s="107"/>
      <c r="G117" s="107"/>
      <c r="H117" s="107"/>
      <c r="I117" s="107"/>
      <c r="J117" s="107"/>
      <c r="K117" s="107"/>
      <c r="L117" s="107"/>
      <c r="M117" s="107"/>
      <c r="N117" s="107"/>
      <c r="O117" s="116"/>
      <c r="P117" s="107"/>
      <c r="Q117" s="107"/>
      <c r="R117" s="119"/>
      <c r="T117" s="120"/>
    </row>
    <row r="118" spans="4:20" s="69" customFormat="1" ht="18" customHeight="1">
      <c r="D118" s="144"/>
      <c r="E118" s="139"/>
      <c r="F118" s="107"/>
      <c r="G118" s="107"/>
      <c r="H118" s="107"/>
      <c r="I118" s="107"/>
      <c r="J118" s="107"/>
      <c r="K118" s="107"/>
      <c r="L118" s="107"/>
      <c r="M118" s="107"/>
      <c r="N118" s="107"/>
      <c r="O118" s="116"/>
      <c r="P118" s="107"/>
      <c r="Q118" s="107"/>
      <c r="R118" s="119"/>
      <c r="T118" s="120"/>
    </row>
    <row r="119" spans="4:20" s="69" customFormat="1" ht="18" customHeight="1">
      <c r="D119" s="144"/>
      <c r="E119" s="139"/>
      <c r="F119" s="107"/>
      <c r="G119" s="107"/>
      <c r="H119" s="107"/>
      <c r="I119" s="107"/>
      <c r="J119" s="107"/>
      <c r="K119" s="107"/>
      <c r="L119" s="107"/>
      <c r="M119" s="107"/>
      <c r="N119" s="107"/>
      <c r="O119" s="116"/>
      <c r="P119" s="107"/>
      <c r="Q119" s="107"/>
      <c r="R119" s="119"/>
      <c r="T119" s="120"/>
    </row>
    <row r="120" spans="4:20" s="69" customFormat="1" ht="18" customHeight="1">
      <c r="D120" s="144"/>
      <c r="E120" s="139"/>
      <c r="F120" s="107"/>
      <c r="G120" s="107"/>
      <c r="H120" s="107"/>
      <c r="I120" s="107"/>
      <c r="J120" s="107"/>
      <c r="K120" s="107"/>
      <c r="L120" s="107"/>
      <c r="M120" s="107"/>
      <c r="N120" s="107"/>
      <c r="O120" s="116"/>
      <c r="P120" s="107"/>
      <c r="Q120" s="107"/>
      <c r="R120" s="119"/>
      <c r="T120" s="120"/>
    </row>
    <row r="121" spans="4:20" s="69" customFormat="1" ht="18" customHeight="1">
      <c r="D121" s="144"/>
      <c r="E121" s="139"/>
      <c r="F121" s="107"/>
      <c r="G121" s="107"/>
      <c r="H121" s="107"/>
      <c r="I121" s="107"/>
      <c r="J121" s="107"/>
      <c r="K121" s="107"/>
      <c r="L121" s="107"/>
      <c r="M121" s="107"/>
      <c r="N121" s="107"/>
      <c r="O121" s="116"/>
      <c r="P121" s="107"/>
      <c r="Q121" s="107"/>
      <c r="R121" s="119"/>
      <c r="T121" s="120"/>
    </row>
    <row r="122" spans="4:20" s="69" customFormat="1" ht="18" customHeight="1">
      <c r="D122" s="144"/>
      <c r="E122" s="139"/>
      <c r="F122" s="107"/>
      <c r="G122" s="107"/>
      <c r="H122" s="107"/>
      <c r="I122" s="107"/>
      <c r="J122" s="107"/>
      <c r="K122" s="107"/>
      <c r="L122" s="107"/>
      <c r="M122" s="107"/>
      <c r="N122" s="107"/>
      <c r="O122" s="116"/>
      <c r="P122" s="107"/>
      <c r="Q122" s="107"/>
      <c r="R122" s="119"/>
      <c r="T122" s="120"/>
    </row>
    <row r="123" spans="4:20" s="69" customFormat="1" ht="18" customHeight="1">
      <c r="D123" s="144"/>
      <c r="E123" s="139"/>
      <c r="F123" s="107"/>
      <c r="G123" s="107"/>
      <c r="H123" s="107"/>
      <c r="I123" s="107"/>
      <c r="J123" s="107"/>
      <c r="K123" s="107"/>
      <c r="L123" s="107"/>
      <c r="M123" s="107"/>
      <c r="N123" s="107"/>
      <c r="O123" s="116"/>
      <c r="P123" s="107"/>
      <c r="Q123" s="107"/>
      <c r="R123" s="119"/>
      <c r="T123" s="120"/>
    </row>
    <row r="124" spans="4:20" s="69" customFormat="1" ht="18" customHeight="1">
      <c r="D124" s="144"/>
      <c r="E124" s="139"/>
      <c r="F124" s="107"/>
      <c r="G124" s="107"/>
      <c r="H124" s="107"/>
      <c r="I124" s="107"/>
      <c r="J124" s="107"/>
      <c r="K124" s="107"/>
      <c r="L124" s="107"/>
      <c r="M124" s="107"/>
      <c r="N124" s="107"/>
      <c r="O124" s="116"/>
      <c r="P124" s="107"/>
      <c r="Q124" s="107"/>
      <c r="R124" s="119"/>
      <c r="T124" s="120"/>
    </row>
    <row r="125" spans="4:20" s="69" customFormat="1" ht="18" customHeight="1">
      <c r="D125" s="144"/>
      <c r="E125" s="139"/>
      <c r="F125" s="107"/>
      <c r="G125" s="107"/>
      <c r="H125" s="107"/>
      <c r="I125" s="107"/>
      <c r="J125" s="107"/>
      <c r="K125" s="107"/>
      <c r="L125" s="107"/>
      <c r="M125" s="107"/>
      <c r="N125" s="107"/>
      <c r="O125" s="116"/>
      <c r="P125" s="107"/>
      <c r="Q125" s="107"/>
      <c r="R125" s="119"/>
      <c r="T125" s="120"/>
    </row>
    <row r="126" spans="4:20" s="69" customFormat="1" ht="18" customHeight="1">
      <c r="D126" s="144"/>
      <c r="E126" s="139"/>
      <c r="F126" s="107"/>
      <c r="G126" s="107"/>
      <c r="H126" s="107"/>
      <c r="I126" s="107"/>
      <c r="J126" s="107"/>
      <c r="K126" s="107"/>
      <c r="L126" s="107"/>
      <c r="M126" s="107"/>
      <c r="N126" s="107"/>
      <c r="O126" s="116"/>
      <c r="P126" s="107"/>
      <c r="Q126" s="107"/>
      <c r="R126" s="119"/>
      <c r="T126" s="120"/>
    </row>
    <row r="127" spans="4:20" s="69" customFormat="1" ht="18" customHeight="1">
      <c r="D127" s="144"/>
      <c r="E127" s="139"/>
      <c r="F127" s="107"/>
      <c r="G127" s="107"/>
      <c r="H127" s="107"/>
      <c r="I127" s="107"/>
      <c r="J127" s="107"/>
      <c r="K127" s="107"/>
      <c r="L127" s="107"/>
      <c r="M127" s="107"/>
      <c r="N127" s="107"/>
      <c r="O127" s="116"/>
      <c r="P127" s="107"/>
      <c r="Q127" s="107"/>
      <c r="R127" s="119"/>
      <c r="T127" s="120"/>
    </row>
    <row r="128" spans="4:20" s="69" customFormat="1" ht="18" customHeight="1">
      <c r="D128" s="144"/>
      <c r="E128" s="139"/>
      <c r="F128" s="107"/>
      <c r="G128" s="107"/>
      <c r="H128" s="107"/>
      <c r="I128" s="107"/>
      <c r="J128" s="107"/>
      <c r="K128" s="107"/>
      <c r="L128" s="107"/>
      <c r="M128" s="107"/>
      <c r="N128" s="107"/>
      <c r="O128" s="116"/>
      <c r="P128" s="107"/>
      <c r="Q128" s="107"/>
      <c r="R128" s="119"/>
      <c r="T128" s="120"/>
    </row>
    <row r="129" spans="4:20" s="69" customFormat="1" ht="18" customHeight="1">
      <c r="D129" s="144"/>
      <c r="E129" s="139"/>
      <c r="F129" s="107"/>
      <c r="G129" s="107"/>
      <c r="H129" s="107"/>
      <c r="I129" s="107"/>
      <c r="J129" s="107"/>
      <c r="K129" s="107"/>
      <c r="L129" s="107"/>
      <c r="M129" s="107"/>
      <c r="N129" s="107"/>
      <c r="O129" s="116"/>
      <c r="P129" s="107"/>
      <c r="Q129" s="107"/>
      <c r="R129" s="119"/>
      <c r="T129" s="120"/>
    </row>
    <row r="130" spans="4:20" s="69" customFormat="1" ht="18" customHeight="1">
      <c r="D130" s="144"/>
      <c r="E130" s="139"/>
      <c r="F130" s="107"/>
      <c r="G130" s="107"/>
      <c r="H130" s="107"/>
      <c r="I130" s="107"/>
      <c r="J130" s="107"/>
      <c r="K130" s="107"/>
      <c r="L130" s="107"/>
      <c r="M130" s="107"/>
      <c r="N130" s="107"/>
      <c r="O130" s="116"/>
      <c r="P130" s="107"/>
      <c r="Q130" s="107"/>
      <c r="R130" s="119"/>
      <c r="T130" s="120"/>
    </row>
    <row r="131" spans="4:20" s="69" customFormat="1" ht="18" customHeight="1">
      <c r="D131" s="144"/>
      <c r="E131" s="139"/>
      <c r="F131" s="107"/>
      <c r="G131" s="107"/>
      <c r="H131" s="107"/>
      <c r="I131" s="107"/>
      <c r="J131" s="107"/>
      <c r="K131" s="107"/>
      <c r="L131" s="107"/>
      <c r="M131" s="107"/>
      <c r="N131" s="107"/>
      <c r="O131" s="116"/>
      <c r="P131" s="107"/>
      <c r="Q131" s="107"/>
      <c r="R131" s="119"/>
      <c r="T131" s="120"/>
    </row>
    <row r="132" spans="4:20" s="69" customFormat="1" ht="18" customHeight="1">
      <c r="D132" s="144"/>
      <c r="E132" s="139"/>
      <c r="F132" s="107"/>
      <c r="G132" s="107"/>
      <c r="H132" s="107"/>
      <c r="I132" s="107"/>
      <c r="J132" s="107"/>
      <c r="K132" s="107"/>
      <c r="L132" s="107"/>
      <c r="M132" s="107"/>
      <c r="N132" s="107"/>
      <c r="O132" s="116"/>
      <c r="P132" s="107"/>
      <c r="Q132" s="107"/>
      <c r="R132" s="119"/>
      <c r="T132" s="120"/>
    </row>
    <row r="133" spans="4:20" s="69" customFormat="1" ht="18" customHeight="1">
      <c r="D133" s="144"/>
      <c r="E133" s="139"/>
      <c r="F133" s="107"/>
      <c r="G133" s="107"/>
      <c r="H133" s="107"/>
      <c r="I133" s="107"/>
      <c r="J133" s="107"/>
      <c r="K133" s="107"/>
      <c r="L133" s="107"/>
      <c r="M133" s="107"/>
      <c r="N133" s="107"/>
      <c r="O133" s="116"/>
      <c r="P133" s="107"/>
      <c r="Q133" s="107"/>
      <c r="R133" s="119"/>
      <c r="T133" s="120"/>
    </row>
    <row r="134" spans="4:20" s="69" customFormat="1" ht="18" customHeight="1">
      <c r="D134" s="144"/>
      <c r="E134" s="139"/>
      <c r="F134" s="107"/>
      <c r="G134" s="107"/>
      <c r="H134" s="107"/>
      <c r="I134" s="107"/>
      <c r="J134" s="107"/>
      <c r="K134" s="107"/>
      <c r="L134" s="107"/>
      <c r="M134" s="107"/>
      <c r="N134" s="107"/>
      <c r="O134" s="116"/>
      <c r="P134" s="107"/>
      <c r="Q134" s="107"/>
      <c r="R134" s="119"/>
      <c r="T134" s="120"/>
    </row>
    <row r="135" spans="4:20" s="69" customFormat="1" ht="18" customHeight="1">
      <c r="D135" s="144"/>
      <c r="E135" s="139"/>
      <c r="F135" s="107"/>
      <c r="G135" s="107"/>
      <c r="H135" s="107"/>
      <c r="I135" s="107"/>
      <c r="J135" s="107"/>
      <c r="K135" s="107"/>
      <c r="L135" s="107"/>
      <c r="M135" s="107"/>
      <c r="N135" s="107"/>
      <c r="O135" s="116"/>
      <c r="P135" s="107"/>
      <c r="Q135" s="107"/>
      <c r="R135" s="119"/>
      <c r="T135" s="120"/>
    </row>
    <row r="136" spans="4:20" s="69" customFormat="1" ht="18" customHeight="1">
      <c r="D136" s="144"/>
      <c r="E136" s="139"/>
      <c r="F136" s="107"/>
      <c r="G136" s="107"/>
      <c r="H136" s="107"/>
      <c r="I136" s="107"/>
      <c r="J136" s="107"/>
      <c r="K136" s="107"/>
      <c r="L136" s="107"/>
      <c r="M136" s="107"/>
      <c r="N136" s="107"/>
      <c r="O136" s="116"/>
      <c r="P136" s="107"/>
      <c r="Q136" s="107"/>
      <c r="R136" s="119"/>
      <c r="T136" s="120"/>
    </row>
    <row r="137" spans="4:20" s="69" customFormat="1" ht="18" customHeight="1">
      <c r="D137" s="144"/>
      <c r="E137" s="139"/>
      <c r="F137" s="107"/>
      <c r="G137" s="107"/>
      <c r="H137" s="107"/>
      <c r="I137" s="107"/>
      <c r="J137" s="107"/>
      <c r="K137" s="107"/>
      <c r="L137" s="107"/>
      <c r="M137" s="107"/>
      <c r="N137" s="107"/>
      <c r="O137" s="116"/>
      <c r="P137" s="107"/>
      <c r="Q137" s="107"/>
      <c r="R137" s="119"/>
      <c r="T137" s="120"/>
    </row>
    <row r="138" spans="4:20" s="69" customFormat="1" ht="18" customHeight="1">
      <c r="D138" s="144"/>
      <c r="E138" s="139"/>
      <c r="F138" s="107"/>
      <c r="G138" s="107"/>
      <c r="H138" s="107"/>
      <c r="I138" s="107"/>
      <c r="J138" s="107"/>
      <c r="K138" s="107"/>
      <c r="L138" s="107"/>
      <c r="M138" s="107"/>
      <c r="N138" s="107"/>
      <c r="O138" s="116"/>
      <c r="P138" s="107"/>
      <c r="Q138" s="107"/>
      <c r="R138" s="119"/>
      <c r="T138" s="120"/>
    </row>
    <row r="139" spans="4:20" s="69" customFormat="1" ht="18" customHeight="1">
      <c r="D139" s="144"/>
      <c r="E139" s="139"/>
      <c r="F139" s="107"/>
      <c r="G139" s="107"/>
      <c r="H139" s="107"/>
      <c r="I139" s="107"/>
      <c r="J139" s="107"/>
      <c r="K139" s="107"/>
      <c r="L139" s="107"/>
      <c r="M139" s="107"/>
      <c r="N139" s="107"/>
      <c r="O139" s="116"/>
      <c r="P139" s="107"/>
      <c r="Q139" s="107"/>
      <c r="R139" s="119"/>
      <c r="T139" s="120"/>
    </row>
    <row r="140" spans="4:20" s="69" customFormat="1" ht="18" customHeight="1">
      <c r="D140" s="144"/>
      <c r="E140" s="139"/>
      <c r="F140" s="107"/>
      <c r="G140" s="107"/>
      <c r="H140" s="107"/>
      <c r="I140" s="107"/>
      <c r="J140" s="107"/>
      <c r="K140" s="107"/>
      <c r="L140" s="107"/>
      <c r="M140" s="107"/>
      <c r="N140" s="107"/>
      <c r="O140" s="116"/>
      <c r="P140" s="107"/>
      <c r="Q140" s="107"/>
      <c r="R140" s="119"/>
      <c r="T140" s="120"/>
    </row>
    <row r="141" spans="4:20" s="69" customFormat="1" ht="18" customHeight="1">
      <c r="D141" s="144"/>
      <c r="E141" s="139"/>
      <c r="F141" s="107"/>
      <c r="G141" s="107"/>
      <c r="H141" s="107"/>
      <c r="I141" s="107"/>
      <c r="J141" s="107"/>
      <c r="K141" s="107"/>
      <c r="L141" s="107"/>
      <c r="M141" s="107"/>
      <c r="N141" s="107"/>
      <c r="O141" s="116"/>
      <c r="P141" s="107"/>
      <c r="Q141" s="107"/>
      <c r="R141" s="119"/>
      <c r="T141" s="120"/>
    </row>
    <row r="142" spans="4:20" s="69" customFormat="1" ht="18" customHeight="1">
      <c r="D142" s="144"/>
      <c r="E142" s="139"/>
      <c r="F142" s="107"/>
      <c r="G142" s="107"/>
      <c r="H142" s="107"/>
      <c r="I142" s="107"/>
      <c r="J142" s="107"/>
      <c r="K142" s="107"/>
      <c r="L142" s="107"/>
      <c r="M142" s="107"/>
      <c r="N142" s="107"/>
      <c r="O142" s="116"/>
      <c r="P142" s="107"/>
      <c r="Q142" s="107"/>
      <c r="R142" s="119"/>
      <c r="T142" s="120"/>
    </row>
    <row r="143" spans="4:20" s="69" customFormat="1" ht="18" customHeight="1">
      <c r="D143" s="144"/>
      <c r="E143" s="139"/>
      <c r="F143" s="107"/>
      <c r="G143" s="107"/>
      <c r="H143" s="107"/>
      <c r="I143" s="107"/>
      <c r="J143" s="107"/>
      <c r="K143" s="107"/>
      <c r="L143" s="107"/>
      <c r="M143" s="107"/>
      <c r="N143" s="107"/>
      <c r="O143" s="116"/>
      <c r="P143" s="107"/>
      <c r="Q143" s="107"/>
      <c r="R143" s="119"/>
      <c r="T143" s="120"/>
    </row>
    <row r="144" spans="4:20" s="69" customFormat="1" ht="18" customHeight="1">
      <c r="D144" s="144"/>
      <c r="E144" s="139"/>
      <c r="F144" s="107"/>
      <c r="G144" s="107"/>
      <c r="H144" s="107"/>
      <c r="I144" s="107"/>
      <c r="J144" s="107"/>
      <c r="K144" s="107"/>
      <c r="L144" s="107"/>
      <c r="M144" s="107"/>
      <c r="N144" s="107"/>
      <c r="O144" s="116"/>
      <c r="P144" s="107"/>
      <c r="Q144" s="107"/>
      <c r="R144" s="119"/>
      <c r="T144" s="120"/>
    </row>
    <row r="145" spans="4:20" s="69" customFormat="1" ht="18" customHeight="1">
      <c r="D145" s="144"/>
      <c r="E145" s="139"/>
      <c r="F145" s="107"/>
      <c r="G145" s="107"/>
      <c r="H145" s="107"/>
      <c r="I145" s="107"/>
      <c r="J145" s="107"/>
      <c r="K145" s="107"/>
      <c r="L145" s="107"/>
      <c r="M145" s="107"/>
      <c r="N145" s="107"/>
      <c r="O145" s="116"/>
      <c r="P145" s="107"/>
      <c r="Q145" s="107"/>
      <c r="R145" s="119"/>
      <c r="T145" s="120"/>
    </row>
    <row r="146" spans="4:20" s="69" customFormat="1" ht="18" customHeight="1">
      <c r="D146" s="144"/>
      <c r="E146" s="139"/>
      <c r="F146" s="107"/>
      <c r="G146" s="107"/>
      <c r="H146" s="107"/>
      <c r="I146" s="107"/>
      <c r="J146" s="107"/>
      <c r="K146" s="107"/>
      <c r="L146" s="107"/>
      <c r="M146" s="107"/>
      <c r="N146" s="107"/>
      <c r="O146" s="116"/>
      <c r="P146" s="107"/>
      <c r="Q146" s="107"/>
      <c r="R146" s="119"/>
      <c r="T146" s="120"/>
    </row>
    <row r="147" spans="4:20" s="69" customFormat="1" ht="18" customHeight="1">
      <c r="D147" s="144"/>
      <c r="E147" s="139"/>
      <c r="F147" s="107"/>
      <c r="G147" s="107"/>
      <c r="H147" s="107"/>
      <c r="I147" s="107"/>
      <c r="J147" s="107"/>
      <c r="K147" s="107"/>
      <c r="L147" s="107"/>
      <c r="M147" s="107"/>
      <c r="N147" s="107"/>
      <c r="O147" s="116"/>
      <c r="P147" s="107"/>
      <c r="Q147" s="107"/>
      <c r="R147" s="119"/>
      <c r="T147" s="120"/>
    </row>
    <row r="148" spans="4:20" s="69" customFormat="1" ht="18" customHeight="1">
      <c r="D148" s="144"/>
      <c r="E148" s="139"/>
      <c r="F148" s="107"/>
      <c r="G148" s="107"/>
      <c r="H148" s="107"/>
      <c r="I148" s="107"/>
      <c r="J148" s="107"/>
      <c r="K148" s="107"/>
      <c r="L148" s="107"/>
      <c r="M148" s="107"/>
      <c r="N148" s="107"/>
      <c r="O148" s="116"/>
      <c r="P148" s="107"/>
      <c r="Q148" s="107"/>
      <c r="R148" s="119"/>
      <c r="T148" s="120"/>
    </row>
    <row r="149" spans="4:20" s="69" customFormat="1" ht="18" customHeight="1">
      <c r="D149" s="144"/>
      <c r="E149" s="139"/>
      <c r="F149" s="107"/>
      <c r="G149" s="107"/>
      <c r="H149" s="107"/>
      <c r="I149" s="107"/>
      <c r="J149" s="107"/>
      <c r="K149" s="107"/>
      <c r="L149" s="107"/>
      <c r="M149" s="107"/>
      <c r="N149" s="107"/>
      <c r="O149" s="116"/>
      <c r="P149" s="107"/>
      <c r="Q149" s="107"/>
      <c r="R149" s="119"/>
      <c r="T149" s="120"/>
    </row>
    <row r="150" spans="4:20" s="69" customFormat="1" ht="18" customHeight="1">
      <c r="D150" s="144"/>
      <c r="E150" s="139"/>
      <c r="F150" s="107"/>
      <c r="G150" s="107"/>
      <c r="H150" s="107"/>
      <c r="I150" s="107"/>
      <c r="J150" s="107"/>
      <c r="K150" s="107"/>
      <c r="L150" s="107"/>
      <c r="M150" s="107"/>
      <c r="N150" s="107"/>
      <c r="O150" s="116"/>
      <c r="P150" s="107"/>
      <c r="Q150" s="107"/>
      <c r="R150" s="119"/>
      <c r="T150" s="120"/>
    </row>
    <row r="151" spans="4:20" s="69" customFormat="1" ht="18" customHeight="1">
      <c r="D151" s="144"/>
      <c r="E151" s="139"/>
      <c r="F151" s="107"/>
      <c r="G151" s="107"/>
      <c r="H151" s="107"/>
      <c r="I151" s="107"/>
      <c r="J151" s="107"/>
      <c r="K151" s="107"/>
      <c r="L151" s="107"/>
      <c r="M151" s="107"/>
      <c r="N151" s="107"/>
      <c r="O151" s="116"/>
      <c r="P151" s="107"/>
      <c r="Q151" s="107"/>
      <c r="R151" s="119"/>
      <c r="T151" s="120"/>
    </row>
    <row r="152" spans="4:20" s="69" customFormat="1" ht="18" customHeight="1">
      <c r="D152" s="144"/>
      <c r="E152" s="139"/>
      <c r="F152" s="107"/>
      <c r="G152" s="107"/>
      <c r="H152" s="107"/>
      <c r="I152" s="107"/>
      <c r="J152" s="107"/>
      <c r="K152" s="107"/>
      <c r="L152" s="107"/>
      <c r="M152" s="107"/>
      <c r="N152" s="107"/>
      <c r="O152" s="116"/>
      <c r="P152" s="107"/>
      <c r="Q152" s="107"/>
      <c r="R152" s="119"/>
      <c r="T152" s="120"/>
    </row>
    <row r="153" spans="4:20" s="69" customFormat="1" ht="18" customHeight="1">
      <c r="D153" s="144"/>
      <c r="E153" s="139"/>
      <c r="F153" s="107"/>
      <c r="G153" s="107"/>
      <c r="H153" s="107"/>
      <c r="I153" s="107"/>
      <c r="J153" s="107"/>
      <c r="K153" s="107"/>
      <c r="L153" s="107"/>
      <c r="M153" s="107"/>
      <c r="N153" s="107"/>
      <c r="O153" s="116"/>
      <c r="P153" s="107"/>
      <c r="Q153" s="107"/>
      <c r="R153" s="119"/>
      <c r="T153" s="120"/>
    </row>
    <row r="154" spans="4:20" s="69" customFormat="1" ht="18" customHeight="1">
      <c r="D154" s="144"/>
      <c r="E154" s="139"/>
      <c r="F154" s="107"/>
      <c r="G154" s="107"/>
      <c r="H154" s="107"/>
      <c r="I154" s="107"/>
      <c r="J154" s="107"/>
      <c r="K154" s="107"/>
      <c r="L154" s="107"/>
      <c r="M154" s="107"/>
      <c r="N154" s="107"/>
      <c r="O154" s="116"/>
      <c r="P154" s="107"/>
      <c r="Q154" s="107"/>
      <c r="R154" s="119"/>
      <c r="T154" s="120"/>
    </row>
    <row r="155" spans="4:20" s="69" customFormat="1" ht="18" customHeight="1">
      <c r="D155" s="144"/>
      <c r="E155" s="139"/>
      <c r="F155" s="107"/>
      <c r="G155" s="107"/>
      <c r="H155" s="107"/>
      <c r="I155" s="107"/>
      <c r="J155" s="107"/>
      <c r="K155" s="107"/>
      <c r="L155" s="107"/>
      <c r="M155" s="107"/>
      <c r="N155" s="107"/>
      <c r="O155" s="116"/>
      <c r="P155" s="107"/>
      <c r="Q155" s="107"/>
      <c r="R155" s="119"/>
      <c r="T155" s="120"/>
    </row>
    <row r="156" spans="4:20" s="69" customFormat="1" ht="18" customHeight="1">
      <c r="D156" s="144"/>
      <c r="E156" s="139"/>
      <c r="F156" s="107"/>
      <c r="G156" s="107"/>
      <c r="H156" s="107"/>
      <c r="I156" s="107"/>
      <c r="J156" s="107"/>
      <c r="K156" s="107"/>
      <c r="L156" s="107"/>
      <c r="M156" s="107"/>
      <c r="N156" s="107"/>
      <c r="O156" s="116"/>
      <c r="P156" s="107"/>
      <c r="Q156" s="107"/>
      <c r="R156" s="119"/>
      <c r="T156" s="120"/>
    </row>
    <row r="157" spans="4:20" s="69" customFormat="1" ht="18" customHeight="1">
      <c r="D157" s="144"/>
      <c r="E157" s="139"/>
      <c r="F157" s="107"/>
      <c r="G157" s="107"/>
      <c r="H157" s="107"/>
      <c r="I157" s="107"/>
      <c r="J157" s="107"/>
      <c r="K157" s="107"/>
      <c r="L157" s="107"/>
      <c r="M157" s="107"/>
      <c r="N157" s="107"/>
      <c r="O157" s="116"/>
      <c r="P157" s="107"/>
      <c r="Q157" s="107"/>
      <c r="R157" s="119"/>
      <c r="T157" s="120"/>
    </row>
    <row r="158" spans="4:20" s="69" customFormat="1" ht="18" customHeight="1">
      <c r="D158" s="144"/>
      <c r="E158" s="139"/>
      <c r="F158" s="107"/>
      <c r="G158" s="107"/>
      <c r="H158" s="107"/>
      <c r="I158" s="107"/>
      <c r="J158" s="107"/>
      <c r="K158" s="107"/>
      <c r="L158" s="107"/>
      <c r="M158" s="107"/>
      <c r="N158" s="107"/>
      <c r="O158" s="116"/>
      <c r="P158" s="107"/>
      <c r="Q158" s="107"/>
      <c r="R158" s="119"/>
      <c r="T158" s="120"/>
    </row>
    <row r="159" spans="4:20" s="69" customFormat="1" ht="18" customHeight="1">
      <c r="D159" s="144"/>
      <c r="E159" s="139"/>
      <c r="F159" s="107"/>
      <c r="G159" s="107"/>
      <c r="H159" s="107"/>
      <c r="I159" s="107"/>
      <c r="J159" s="107"/>
      <c r="K159" s="107"/>
      <c r="L159" s="107"/>
      <c r="M159" s="107"/>
      <c r="N159" s="107"/>
      <c r="O159" s="116"/>
      <c r="P159" s="107"/>
      <c r="Q159" s="107"/>
      <c r="R159" s="119"/>
      <c r="T159" s="120"/>
    </row>
    <row r="160" spans="4:20" s="69" customFormat="1" ht="18" customHeight="1">
      <c r="D160" s="144"/>
      <c r="E160" s="139"/>
      <c r="F160" s="107"/>
      <c r="G160" s="107"/>
      <c r="H160" s="107"/>
      <c r="I160" s="107"/>
      <c r="J160" s="107"/>
      <c r="K160" s="107"/>
      <c r="L160" s="107"/>
      <c r="M160" s="107"/>
      <c r="N160" s="107"/>
      <c r="O160" s="116"/>
      <c r="P160" s="107"/>
      <c r="Q160" s="107"/>
      <c r="R160" s="119"/>
      <c r="T160" s="120"/>
    </row>
    <row r="161" spans="4:20" s="69" customFormat="1" ht="18" customHeight="1">
      <c r="D161" s="144"/>
      <c r="E161" s="139"/>
      <c r="F161" s="107"/>
      <c r="G161" s="107"/>
      <c r="H161" s="107"/>
      <c r="I161" s="107"/>
      <c r="J161" s="107"/>
      <c r="K161" s="107"/>
      <c r="L161" s="107"/>
      <c r="M161" s="107"/>
      <c r="N161" s="107"/>
      <c r="O161" s="116"/>
      <c r="P161" s="107"/>
      <c r="Q161" s="107"/>
      <c r="R161" s="119"/>
      <c r="T161" s="120"/>
    </row>
    <row r="162" spans="4:20" s="69" customFormat="1" ht="18" customHeight="1">
      <c r="D162" s="144"/>
      <c r="E162" s="139"/>
      <c r="F162" s="107"/>
      <c r="G162" s="107"/>
      <c r="H162" s="107"/>
      <c r="I162" s="107"/>
      <c r="J162" s="107"/>
      <c r="K162" s="107"/>
      <c r="L162" s="107"/>
      <c r="M162" s="107"/>
      <c r="N162" s="107"/>
      <c r="O162" s="116"/>
      <c r="P162" s="107"/>
      <c r="Q162" s="107"/>
      <c r="R162" s="119"/>
      <c r="T162" s="120"/>
    </row>
    <row r="163" spans="4:20" s="69" customFormat="1" ht="18" customHeight="1">
      <c r="D163" s="144"/>
      <c r="E163" s="139"/>
      <c r="F163" s="107"/>
      <c r="G163" s="107"/>
      <c r="H163" s="107"/>
      <c r="I163" s="107"/>
      <c r="J163" s="107"/>
      <c r="K163" s="107"/>
      <c r="L163" s="107"/>
      <c r="M163" s="107"/>
      <c r="N163" s="107"/>
      <c r="O163" s="116"/>
      <c r="P163" s="107"/>
      <c r="Q163" s="107"/>
      <c r="R163" s="119"/>
      <c r="T163" s="120"/>
    </row>
    <row r="164" spans="4:20" s="69" customFormat="1" ht="18" customHeight="1">
      <c r="D164" s="144"/>
      <c r="E164" s="139"/>
      <c r="F164" s="107"/>
      <c r="G164" s="107"/>
      <c r="H164" s="107"/>
      <c r="I164" s="107"/>
      <c r="J164" s="107"/>
      <c r="K164" s="107"/>
      <c r="L164" s="107"/>
      <c r="M164" s="107"/>
      <c r="N164" s="107"/>
      <c r="O164" s="116"/>
      <c r="P164" s="107"/>
      <c r="Q164" s="107"/>
      <c r="R164" s="119"/>
      <c r="T164" s="120"/>
    </row>
    <row r="165" spans="4:20" s="69" customFormat="1" ht="18" customHeight="1">
      <c r="D165" s="144"/>
      <c r="E165" s="139"/>
      <c r="F165" s="107"/>
      <c r="G165" s="107"/>
      <c r="H165" s="107"/>
      <c r="I165" s="107"/>
      <c r="J165" s="107"/>
      <c r="K165" s="107"/>
      <c r="L165" s="107"/>
      <c r="M165" s="107"/>
      <c r="N165" s="107"/>
      <c r="O165" s="116"/>
      <c r="P165" s="107"/>
      <c r="Q165" s="107"/>
      <c r="R165" s="119"/>
      <c r="T165" s="120"/>
    </row>
    <row r="166" spans="4:20" s="69" customFormat="1" ht="18" customHeight="1">
      <c r="D166" s="144"/>
      <c r="E166" s="139"/>
      <c r="F166" s="107"/>
      <c r="G166" s="107"/>
      <c r="H166" s="107"/>
      <c r="I166" s="107"/>
      <c r="J166" s="107"/>
      <c r="K166" s="107"/>
      <c r="L166" s="107"/>
      <c r="M166" s="107"/>
      <c r="N166" s="107"/>
      <c r="O166" s="116"/>
      <c r="P166" s="107"/>
      <c r="Q166" s="107"/>
      <c r="R166" s="119"/>
      <c r="T166" s="120"/>
    </row>
    <row r="167" spans="4:20" s="69" customFormat="1" ht="18" customHeight="1">
      <c r="D167" s="144"/>
      <c r="E167" s="139"/>
      <c r="F167" s="107"/>
      <c r="G167" s="107"/>
      <c r="H167" s="107"/>
      <c r="I167" s="107"/>
      <c r="J167" s="107"/>
      <c r="K167" s="107"/>
      <c r="L167" s="107"/>
      <c r="M167" s="107"/>
      <c r="N167" s="107"/>
      <c r="O167" s="116"/>
      <c r="P167" s="107"/>
      <c r="Q167" s="107"/>
      <c r="R167" s="119"/>
      <c r="T167" s="120"/>
    </row>
    <row r="168" spans="4:20" s="69" customFormat="1" ht="18" customHeight="1">
      <c r="D168" s="144"/>
      <c r="E168" s="139"/>
      <c r="F168" s="107"/>
      <c r="G168" s="107"/>
      <c r="H168" s="107"/>
      <c r="I168" s="107"/>
      <c r="J168" s="107"/>
      <c r="K168" s="107"/>
      <c r="L168" s="107"/>
      <c r="M168" s="107"/>
      <c r="N168" s="107"/>
      <c r="O168" s="116"/>
      <c r="P168" s="107"/>
      <c r="Q168" s="107"/>
      <c r="R168" s="119"/>
      <c r="T168" s="120"/>
    </row>
    <row r="169" spans="4:20" s="69" customFormat="1" ht="18" customHeight="1">
      <c r="D169" s="144"/>
      <c r="E169" s="139"/>
      <c r="F169" s="107"/>
      <c r="G169" s="107"/>
      <c r="H169" s="107"/>
      <c r="I169" s="107"/>
      <c r="J169" s="107"/>
      <c r="K169" s="107"/>
      <c r="L169" s="107"/>
      <c r="M169" s="107"/>
      <c r="N169" s="107"/>
      <c r="O169" s="116"/>
      <c r="P169" s="107"/>
      <c r="Q169" s="107"/>
      <c r="R169" s="119"/>
      <c r="T169" s="120"/>
    </row>
    <row r="170" spans="4:20" s="69" customFormat="1" ht="18" customHeight="1">
      <c r="D170" s="144"/>
      <c r="E170" s="139"/>
      <c r="F170" s="107"/>
      <c r="G170" s="107"/>
      <c r="H170" s="107"/>
      <c r="I170" s="107"/>
      <c r="J170" s="107"/>
      <c r="K170" s="107"/>
      <c r="L170" s="107"/>
      <c r="M170" s="107"/>
      <c r="N170" s="107"/>
      <c r="O170" s="116"/>
      <c r="P170" s="107"/>
      <c r="Q170" s="107"/>
      <c r="R170" s="119"/>
      <c r="T170" s="120"/>
    </row>
    <row r="171" spans="4:20" s="69" customFormat="1" ht="18" customHeight="1">
      <c r="D171" s="144"/>
      <c r="E171" s="139"/>
      <c r="F171" s="107"/>
      <c r="G171" s="107"/>
      <c r="H171" s="107"/>
      <c r="I171" s="107"/>
      <c r="J171" s="107"/>
      <c r="K171" s="107"/>
      <c r="L171" s="107"/>
      <c r="M171" s="107"/>
      <c r="N171" s="107"/>
      <c r="O171" s="116"/>
      <c r="P171" s="107"/>
      <c r="Q171" s="107"/>
      <c r="R171" s="119"/>
      <c r="T171" s="120"/>
    </row>
    <row r="172" spans="4:20" s="69" customFormat="1" ht="18" customHeight="1">
      <c r="D172" s="144"/>
      <c r="E172" s="139"/>
      <c r="F172" s="107"/>
      <c r="G172" s="107"/>
      <c r="H172" s="107"/>
      <c r="I172" s="107"/>
      <c r="J172" s="107"/>
      <c r="K172" s="107"/>
      <c r="L172" s="107"/>
      <c r="M172" s="107"/>
      <c r="N172" s="107"/>
      <c r="O172" s="116"/>
      <c r="P172" s="107"/>
      <c r="Q172" s="107"/>
      <c r="R172" s="119"/>
      <c r="T172" s="120"/>
    </row>
    <row r="173" spans="4:20" s="69" customFormat="1" ht="18" customHeight="1">
      <c r="D173" s="144"/>
      <c r="E173" s="139"/>
      <c r="F173" s="107"/>
      <c r="G173" s="107"/>
      <c r="H173" s="107"/>
      <c r="I173" s="107"/>
      <c r="J173" s="107"/>
      <c r="K173" s="107"/>
      <c r="L173" s="107"/>
      <c r="M173" s="107"/>
      <c r="N173" s="107"/>
      <c r="O173" s="116"/>
      <c r="P173" s="107"/>
      <c r="Q173" s="107"/>
      <c r="R173" s="119"/>
      <c r="T173" s="120"/>
    </row>
    <row r="174" spans="4:20" s="69" customFormat="1" ht="18" customHeight="1">
      <c r="D174" s="144"/>
      <c r="E174" s="139"/>
      <c r="F174" s="107"/>
      <c r="G174" s="107"/>
      <c r="H174" s="107"/>
      <c r="I174" s="107"/>
      <c r="J174" s="107"/>
      <c r="K174" s="107"/>
      <c r="L174" s="107"/>
      <c r="M174" s="107"/>
      <c r="N174" s="107"/>
      <c r="O174" s="116"/>
      <c r="P174" s="107"/>
      <c r="Q174" s="107"/>
      <c r="R174" s="119"/>
      <c r="T174" s="120"/>
    </row>
    <row r="175" spans="4:20" s="69" customFormat="1" ht="18" customHeight="1">
      <c r="D175" s="144"/>
      <c r="E175" s="139"/>
      <c r="F175" s="107"/>
      <c r="G175" s="107"/>
      <c r="H175" s="107"/>
      <c r="I175" s="107"/>
      <c r="J175" s="107"/>
      <c r="K175" s="107"/>
      <c r="L175" s="107"/>
      <c r="M175" s="107"/>
      <c r="N175" s="107"/>
      <c r="O175" s="116"/>
      <c r="P175" s="107"/>
      <c r="Q175" s="107"/>
      <c r="R175" s="119"/>
      <c r="T175" s="120"/>
    </row>
    <row r="176" spans="4:20" s="69" customFormat="1" ht="18" customHeight="1">
      <c r="D176" s="144"/>
      <c r="E176" s="139"/>
      <c r="F176" s="107"/>
      <c r="G176" s="107"/>
      <c r="H176" s="107"/>
      <c r="I176" s="107"/>
      <c r="J176" s="107"/>
      <c r="K176" s="107"/>
      <c r="L176" s="107"/>
      <c r="M176" s="107"/>
      <c r="N176" s="107"/>
      <c r="O176" s="116"/>
      <c r="P176" s="107"/>
      <c r="Q176" s="107"/>
      <c r="R176" s="119"/>
      <c r="T176" s="120"/>
    </row>
    <row r="177" spans="4:20" s="69" customFormat="1" ht="18" customHeight="1">
      <c r="D177" s="144"/>
      <c r="E177" s="139"/>
      <c r="F177" s="107"/>
      <c r="G177" s="107"/>
      <c r="H177" s="107"/>
      <c r="I177" s="107"/>
      <c r="J177" s="107"/>
      <c r="K177" s="107"/>
      <c r="L177" s="107"/>
      <c r="M177" s="107"/>
      <c r="N177" s="107"/>
      <c r="O177" s="107"/>
      <c r="P177" s="107"/>
      <c r="Q177" s="107"/>
      <c r="R177" s="119"/>
      <c r="T177" s="120"/>
    </row>
    <row r="178" spans="4:20" s="69" customFormat="1" ht="18" customHeight="1">
      <c r="D178" s="144"/>
      <c r="E178" s="139"/>
      <c r="F178" s="107"/>
      <c r="G178" s="107"/>
      <c r="H178" s="107"/>
      <c r="I178" s="107"/>
      <c r="J178" s="107"/>
      <c r="K178" s="107"/>
      <c r="L178" s="107"/>
      <c r="M178" s="107"/>
      <c r="N178" s="107"/>
      <c r="O178" s="107"/>
      <c r="P178" s="107"/>
      <c r="Q178" s="107"/>
      <c r="R178" s="119"/>
      <c r="T178" s="120"/>
    </row>
    <row r="179" spans="4:20" s="69" customFormat="1" ht="18" customHeight="1">
      <c r="D179" s="144"/>
      <c r="E179" s="139"/>
      <c r="F179" s="107"/>
      <c r="G179" s="107"/>
      <c r="H179" s="107"/>
      <c r="I179" s="107"/>
      <c r="J179" s="107"/>
      <c r="K179" s="107"/>
      <c r="L179" s="107"/>
      <c r="M179" s="107"/>
      <c r="N179" s="107"/>
      <c r="O179" s="107"/>
      <c r="P179" s="107"/>
      <c r="Q179" s="107"/>
      <c r="R179" s="119"/>
      <c r="T179" s="120"/>
    </row>
    <row r="180" spans="4:20" s="69" customFormat="1" ht="18" customHeight="1">
      <c r="D180" s="144"/>
      <c r="E180" s="139"/>
      <c r="F180" s="107"/>
      <c r="G180" s="107"/>
      <c r="H180" s="107"/>
      <c r="I180" s="107"/>
      <c r="J180" s="107"/>
      <c r="K180" s="107"/>
      <c r="L180" s="107"/>
      <c r="M180" s="107"/>
      <c r="N180" s="107"/>
      <c r="O180" s="107"/>
      <c r="P180" s="107"/>
      <c r="Q180" s="107"/>
      <c r="R180" s="119"/>
      <c r="T180" s="120"/>
    </row>
    <row r="181" spans="4:20" s="69" customFormat="1" ht="18" customHeight="1">
      <c r="D181" s="144"/>
      <c r="E181" s="139"/>
      <c r="F181" s="107"/>
      <c r="G181" s="107"/>
      <c r="H181" s="107"/>
      <c r="I181" s="107"/>
      <c r="J181" s="107"/>
      <c r="K181" s="107"/>
      <c r="L181" s="107"/>
      <c r="M181" s="107"/>
      <c r="N181" s="107"/>
      <c r="O181" s="107"/>
      <c r="P181" s="107"/>
      <c r="Q181" s="107"/>
      <c r="R181" s="119"/>
      <c r="T181" s="120"/>
    </row>
    <row r="182" spans="4:20" s="69" customFormat="1" ht="18" customHeight="1">
      <c r="D182" s="144"/>
      <c r="E182" s="139"/>
      <c r="F182" s="107"/>
      <c r="G182" s="107"/>
      <c r="H182" s="107"/>
      <c r="I182" s="107"/>
      <c r="J182" s="107"/>
      <c r="K182" s="107"/>
      <c r="L182" s="107"/>
      <c r="M182" s="107"/>
      <c r="N182" s="107"/>
      <c r="O182" s="107"/>
      <c r="P182" s="107"/>
      <c r="Q182" s="107"/>
      <c r="R182" s="119"/>
      <c r="T182" s="120"/>
    </row>
    <row r="183" spans="4:20" s="69" customFormat="1" ht="18" customHeight="1">
      <c r="D183" s="144"/>
      <c r="E183" s="139"/>
      <c r="F183" s="107"/>
      <c r="G183" s="107"/>
      <c r="H183" s="107"/>
      <c r="I183" s="107"/>
      <c r="J183" s="107"/>
      <c r="K183" s="107"/>
      <c r="L183" s="107"/>
      <c r="M183" s="107"/>
      <c r="N183" s="107"/>
      <c r="O183" s="107"/>
      <c r="P183" s="107"/>
      <c r="Q183" s="107"/>
      <c r="R183" s="119"/>
      <c r="T183" s="120"/>
    </row>
    <row r="184" spans="4:20" s="69" customFormat="1" ht="18" customHeight="1">
      <c r="D184" s="144"/>
      <c r="E184" s="139"/>
      <c r="F184" s="107"/>
      <c r="G184" s="107"/>
      <c r="H184" s="107"/>
      <c r="I184" s="107"/>
      <c r="J184" s="107"/>
      <c r="K184" s="107"/>
      <c r="L184" s="107"/>
      <c r="M184" s="107"/>
      <c r="N184" s="107"/>
      <c r="O184" s="107"/>
      <c r="P184" s="107"/>
      <c r="Q184" s="107"/>
      <c r="R184" s="119"/>
      <c r="T184" s="120"/>
    </row>
    <row r="185" spans="4:20" s="69" customFormat="1" ht="18" customHeight="1">
      <c r="D185" s="144"/>
      <c r="E185" s="139"/>
      <c r="F185" s="107"/>
      <c r="G185" s="107"/>
      <c r="H185" s="107"/>
      <c r="I185" s="107"/>
      <c r="J185" s="107"/>
      <c r="K185" s="107"/>
      <c r="L185" s="107"/>
      <c r="M185" s="107"/>
      <c r="N185" s="107"/>
      <c r="O185" s="107"/>
      <c r="P185" s="107"/>
      <c r="Q185" s="107"/>
      <c r="R185" s="119"/>
      <c r="T185" s="120"/>
    </row>
    <row r="186" spans="4:20" s="69" customFormat="1" ht="18" customHeight="1">
      <c r="D186" s="144"/>
      <c r="E186" s="139"/>
      <c r="F186" s="107"/>
      <c r="G186" s="107"/>
      <c r="H186" s="107"/>
      <c r="I186" s="107"/>
      <c r="J186" s="107"/>
      <c r="K186" s="107"/>
      <c r="L186" s="107"/>
      <c r="M186" s="107"/>
      <c r="N186" s="107"/>
      <c r="O186" s="107"/>
      <c r="P186" s="107"/>
      <c r="Q186" s="107"/>
      <c r="R186" s="119"/>
      <c r="T186" s="120"/>
    </row>
    <row r="187" spans="4:20" s="69" customFormat="1" ht="18" customHeight="1">
      <c r="D187" s="144"/>
      <c r="E187" s="139"/>
      <c r="F187" s="107"/>
      <c r="G187" s="107"/>
      <c r="H187" s="107"/>
      <c r="I187" s="107"/>
      <c r="J187" s="107"/>
      <c r="K187" s="107"/>
      <c r="L187" s="107"/>
      <c r="M187" s="107"/>
      <c r="N187" s="107"/>
      <c r="O187" s="107"/>
      <c r="P187" s="107"/>
      <c r="Q187" s="107"/>
      <c r="R187" s="119"/>
      <c r="T187" s="120"/>
    </row>
    <row r="188" spans="4:20" s="69" customFormat="1" ht="18" customHeight="1">
      <c r="D188" s="144"/>
      <c r="E188" s="139"/>
      <c r="F188" s="107"/>
      <c r="G188" s="107"/>
      <c r="H188" s="107"/>
      <c r="I188" s="107"/>
      <c r="J188" s="107"/>
      <c r="K188" s="107"/>
      <c r="L188" s="107"/>
      <c r="M188" s="107"/>
      <c r="N188" s="107"/>
      <c r="O188" s="107"/>
      <c r="P188" s="107"/>
      <c r="Q188" s="107"/>
      <c r="R188" s="119"/>
      <c r="T188" s="120"/>
    </row>
    <row r="189" spans="4:20" s="69" customFormat="1" ht="18" customHeight="1">
      <c r="D189" s="144"/>
      <c r="E189" s="139"/>
      <c r="F189" s="107"/>
      <c r="G189" s="107"/>
      <c r="H189" s="107"/>
      <c r="I189" s="107"/>
      <c r="J189" s="107"/>
      <c r="K189" s="107"/>
      <c r="L189" s="107"/>
      <c r="M189" s="107"/>
      <c r="N189" s="107"/>
      <c r="O189" s="107"/>
      <c r="P189" s="107"/>
      <c r="Q189" s="107"/>
      <c r="R189" s="119"/>
      <c r="T189" s="120"/>
    </row>
    <row r="190" spans="4:20" s="69" customFormat="1" ht="18" customHeight="1">
      <c r="D190" s="144"/>
      <c r="E190" s="139"/>
      <c r="F190" s="107"/>
      <c r="G190" s="107"/>
      <c r="H190" s="107"/>
      <c r="I190" s="107"/>
      <c r="J190" s="107"/>
      <c r="K190" s="107"/>
      <c r="L190" s="107"/>
      <c r="M190" s="107"/>
      <c r="N190" s="107"/>
      <c r="O190" s="107"/>
      <c r="P190" s="107"/>
      <c r="Q190" s="107"/>
      <c r="R190" s="119"/>
      <c r="T190" s="120"/>
    </row>
    <row r="191" spans="4:20" s="69" customFormat="1" ht="18" customHeight="1">
      <c r="D191" s="144"/>
      <c r="E191" s="139"/>
      <c r="F191" s="107"/>
      <c r="G191" s="107"/>
      <c r="H191" s="107"/>
      <c r="I191" s="107"/>
      <c r="J191" s="107"/>
      <c r="K191" s="107"/>
      <c r="L191" s="107"/>
      <c r="M191" s="107"/>
      <c r="N191" s="107"/>
      <c r="O191" s="107"/>
      <c r="P191" s="107"/>
      <c r="Q191" s="107"/>
      <c r="R191" s="119"/>
      <c r="T191" s="120"/>
    </row>
    <row r="192" spans="4:20" s="69" customFormat="1" ht="18" customHeight="1">
      <c r="D192" s="144"/>
      <c r="E192" s="139"/>
      <c r="F192" s="107"/>
      <c r="G192" s="107"/>
      <c r="H192" s="107"/>
      <c r="I192" s="107"/>
      <c r="J192" s="107"/>
      <c r="K192" s="107"/>
      <c r="L192" s="107"/>
      <c r="M192" s="107"/>
      <c r="N192" s="107"/>
      <c r="O192" s="107"/>
      <c r="P192" s="107"/>
      <c r="Q192" s="107"/>
      <c r="R192" s="119"/>
      <c r="T192" s="120"/>
    </row>
    <row r="193" spans="4:20" s="69" customFormat="1" ht="18" customHeight="1">
      <c r="D193" s="144"/>
      <c r="E193" s="139"/>
      <c r="F193" s="107"/>
      <c r="G193" s="107"/>
      <c r="H193" s="107"/>
      <c r="I193" s="107"/>
      <c r="J193" s="107"/>
      <c r="K193" s="107"/>
      <c r="L193" s="107"/>
      <c r="M193" s="107"/>
      <c r="N193" s="107"/>
      <c r="O193" s="107"/>
      <c r="P193" s="107"/>
      <c r="Q193" s="107"/>
      <c r="R193" s="119"/>
      <c r="T193" s="120"/>
    </row>
    <row r="194" spans="4:20" s="69" customFormat="1" ht="18" customHeight="1">
      <c r="D194" s="144"/>
      <c r="E194" s="139"/>
      <c r="F194" s="107"/>
      <c r="G194" s="107"/>
      <c r="H194" s="107"/>
      <c r="I194" s="107"/>
      <c r="J194" s="107"/>
      <c r="K194" s="107"/>
      <c r="L194" s="107"/>
      <c r="M194" s="107"/>
      <c r="N194" s="107"/>
      <c r="O194" s="107"/>
      <c r="P194" s="107"/>
      <c r="Q194" s="107"/>
      <c r="R194" s="119"/>
      <c r="T194" s="120"/>
    </row>
    <row r="195" spans="4:20" s="69" customFormat="1" ht="18" customHeight="1">
      <c r="D195" s="144"/>
      <c r="E195" s="139"/>
      <c r="F195" s="107"/>
      <c r="G195" s="107"/>
      <c r="H195" s="107"/>
      <c r="I195" s="107"/>
      <c r="J195" s="107"/>
      <c r="K195" s="107"/>
      <c r="L195" s="107"/>
      <c r="M195" s="107"/>
      <c r="N195" s="107"/>
      <c r="O195" s="107"/>
      <c r="P195" s="107"/>
      <c r="Q195" s="107"/>
      <c r="R195" s="119"/>
      <c r="T195" s="120"/>
    </row>
    <row r="196" spans="4:20" s="69" customFormat="1" ht="18" customHeight="1">
      <c r="D196" s="144"/>
      <c r="E196" s="139"/>
      <c r="F196" s="107"/>
      <c r="G196" s="107"/>
      <c r="H196" s="107"/>
      <c r="I196" s="107"/>
      <c r="J196" s="107"/>
      <c r="K196" s="107"/>
      <c r="L196" s="107"/>
      <c r="M196" s="107"/>
      <c r="N196" s="107"/>
      <c r="O196" s="107"/>
      <c r="P196" s="107"/>
      <c r="Q196" s="107"/>
      <c r="R196" s="119"/>
      <c r="T196" s="120"/>
    </row>
    <row r="197" spans="4:20" s="69" customFormat="1" ht="18" customHeight="1">
      <c r="D197" s="144"/>
      <c r="E197" s="139"/>
      <c r="F197" s="107"/>
      <c r="G197" s="107"/>
      <c r="H197" s="107"/>
      <c r="I197" s="107"/>
      <c r="J197" s="107"/>
      <c r="K197" s="107"/>
      <c r="L197" s="107"/>
      <c r="M197" s="107"/>
      <c r="N197" s="107"/>
      <c r="O197" s="107"/>
      <c r="P197" s="107"/>
      <c r="Q197" s="107"/>
      <c r="R197" s="119"/>
      <c r="T197" s="120"/>
    </row>
    <row r="198" spans="4:20" s="69" customFormat="1" ht="18" customHeight="1">
      <c r="D198" s="144"/>
      <c r="E198" s="139"/>
      <c r="F198" s="107"/>
      <c r="G198" s="107"/>
      <c r="H198" s="107"/>
      <c r="I198" s="107"/>
      <c r="J198" s="107"/>
      <c r="K198" s="107"/>
      <c r="L198" s="107"/>
      <c r="M198" s="107"/>
      <c r="N198" s="107"/>
      <c r="O198" s="107"/>
      <c r="P198" s="107"/>
      <c r="Q198" s="107"/>
      <c r="R198" s="119"/>
      <c r="T198" s="120"/>
    </row>
    <row r="199" spans="4:20" s="69" customFormat="1" ht="18" customHeight="1">
      <c r="D199" s="144"/>
      <c r="E199" s="139"/>
      <c r="F199" s="107"/>
      <c r="G199" s="107"/>
      <c r="H199" s="107"/>
      <c r="I199" s="107"/>
      <c r="J199" s="107"/>
      <c r="K199" s="107"/>
      <c r="L199" s="107"/>
      <c r="M199" s="107"/>
      <c r="N199" s="107"/>
      <c r="O199" s="107"/>
      <c r="P199" s="107"/>
      <c r="Q199" s="107"/>
      <c r="R199" s="119"/>
      <c r="T199" s="120"/>
    </row>
    <row r="200" spans="4:20" s="69" customFormat="1" ht="18" customHeight="1">
      <c r="D200" s="144"/>
      <c r="E200" s="139"/>
      <c r="F200" s="107"/>
      <c r="G200" s="107"/>
      <c r="H200" s="107"/>
      <c r="I200" s="107"/>
      <c r="J200" s="107"/>
      <c r="K200" s="107"/>
      <c r="L200" s="107"/>
      <c r="M200" s="107"/>
      <c r="N200" s="107"/>
      <c r="O200" s="107"/>
      <c r="P200" s="107"/>
      <c r="Q200" s="107"/>
      <c r="R200" s="119"/>
      <c r="T200" s="120"/>
    </row>
    <row r="201" spans="4:20" s="69" customFormat="1" ht="18" customHeight="1">
      <c r="D201" s="144"/>
      <c r="E201" s="139"/>
      <c r="F201" s="107"/>
      <c r="G201" s="107"/>
      <c r="H201" s="107"/>
      <c r="I201" s="107"/>
      <c r="J201" s="107"/>
      <c r="K201" s="107"/>
      <c r="L201" s="107"/>
      <c r="M201" s="107"/>
      <c r="N201" s="107"/>
      <c r="O201" s="107"/>
      <c r="P201" s="107"/>
      <c r="Q201" s="107"/>
      <c r="R201" s="119"/>
      <c r="T201" s="120"/>
    </row>
    <row r="202" spans="4:20" s="69" customFormat="1" ht="18" customHeight="1">
      <c r="D202" s="144"/>
      <c r="E202" s="139"/>
      <c r="F202" s="107"/>
      <c r="G202" s="107"/>
      <c r="H202" s="107"/>
      <c r="I202" s="107"/>
      <c r="J202" s="107"/>
      <c r="K202" s="107"/>
      <c r="L202" s="107"/>
      <c r="M202" s="107"/>
      <c r="N202" s="107"/>
      <c r="O202" s="107"/>
      <c r="P202" s="107"/>
      <c r="Q202" s="107"/>
      <c r="R202" s="119"/>
      <c r="T202" s="120"/>
    </row>
    <row r="203" spans="4:20" s="69" customFormat="1" ht="18" customHeight="1">
      <c r="D203" s="144"/>
      <c r="E203" s="139"/>
      <c r="F203" s="107"/>
      <c r="G203" s="107"/>
      <c r="H203" s="107"/>
      <c r="I203" s="107"/>
      <c r="J203" s="107"/>
      <c r="K203" s="107"/>
      <c r="L203" s="107"/>
      <c r="M203" s="107"/>
      <c r="N203" s="107"/>
      <c r="O203" s="107"/>
      <c r="P203" s="107"/>
      <c r="Q203" s="107"/>
      <c r="R203" s="119"/>
      <c r="T203" s="120"/>
    </row>
    <row r="204" spans="4:20" s="69" customFormat="1" ht="18" customHeight="1">
      <c r="D204" s="144"/>
      <c r="E204" s="139"/>
      <c r="F204" s="107"/>
      <c r="G204" s="107"/>
      <c r="H204" s="107"/>
      <c r="I204" s="107"/>
      <c r="J204" s="107"/>
      <c r="K204" s="107"/>
      <c r="L204" s="107"/>
      <c r="M204" s="107"/>
      <c r="N204" s="107"/>
      <c r="O204" s="107"/>
      <c r="P204" s="107"/>
      <c r="Q204" s="107"/>
      <c r="R204" s="119"/>
      <c r="T204" s="120"/>
    </row>
    <row r="205" spans="4:20" s="69" customFormat="1" ht="18" customHeight="1">
      <c r="D205" s="144"/>
      <c r="E205" s="139"/>
      <c r="F205" s="107"/>
      <c r="G205" s="107"/>
      <c r="H205" s="107"/>
      <c r="I205" s="107"/>
      <c r="J205" s="107"/>
      <c r="K205" s="107"/>
      <c r="L205" s="107"/>
      <c r="M205" s="107"/>
      <c r="N205" s="107"/>
      <c r="O205" s="107"/>
      <c r="P205" s="107"/>
      <c r="Q205" s="107"/>
      <c r="R205" s="119"/>
      <c r="T205" s="120"/>
    </row>
    <row r="206" spans="4:20" s="69" customFormat="1" ht="18" customHeight="1">
      <c r="D206" s="144"/>
      <c r="E206" s="139"/>
      <c r="F206" s="107"/>
      <c r="G206" s="107"/>
      <c r="H206" s="107"/>
      <c r="I206" s="107"/>
      <c r="J206" s="107"/>
      <c r="K206" s="107"/>
      <c r="L206" s="107"/>
      <c r="M206" s="107"/>
      <c r="N206" s="107"/>
      <c r="O206" s="107"/>
      <c r="P206" s="107"/>
      <c r="Q206" s="107"/>
      <c r="R206" s="119"/>
      <c r="T206" s="120"/>
    </row>
    <row r="207" spans="4:20" s="69" customFormat="1" ht="18" customHeight="1">
      <c r="D207" s="144"/>
      <c r="E207" s="139"/>
      <c r="F207" s="107"/>
      <c r="G207" s="107"/>
      <c r="H207" s="107"/>
      <c r="I207" s="107"/>
      <c r="J207" s="107"/>
      <c r="K207" s="107"/>
      <c r="L207" s="107"/>
      <c r="M207" s="107"/>
      <c r="N207" s="107"/>
      <c r="O207" s="107"/>
      <c r="P207" s="107"/>
      <c r="Q207" s="107"/>
      <c r="R207" s="119"/>
      <c r="T207" s="120"/>
    </row>
    <row r="208" spans="4:20" s="69" customFormat="1" ht="18" customHeight="1">
      <c r="D208" s="144"/>
      <c r="E208" s="139"/>
      <c r="F208" s="107"/>
      <c r="G208" s="107"/>
      <c r="H208" s="107"/>
      <c r="I208" s="107"/>
      <c r="J208" s="107"/>
      <c r="K208" s="107"/>
      <c r="L208" s="107"/>
      <c r="M208" s="107"/>
      <c r="N208" s="107"/>
      <c r="O208" s="107"/>
      <c r="P208" s="107"/>
      <c r="Q208" s="107"/>
      <c r="R208" s="119"/>
      <c r="T208" s="120"/>
    </row>
    <row r="209" spans="4:20" s="69" customFormat="1" ht="18" customHeight="1">
      <c r="D209" s="144"/>
      <c r="E209" s="139"/>
      <c r="F209" s="107"/>
      <c r="G209" s="107"/>
      <c r="H209" s="107"/>
      <c r="I209" s="107"/>
      <c r="J209" s="107"/>
      <c r="K209" s="107"/>
      <c r="L209" s="107"/>
      <c r="M209" s="107"/>
      <c r="N209" s="107"/>
      <c r="O209" s="107"/>
      <c r="P209" s="107"/>
      <c r="Q209" s="107"/>
      <c r="R209" s="119"/>
      <c r="T209" s="120"/>
    </row>
    <row r="210" spans="4:20" s="69" customFormat="1" ht="18" customHeight="1">
      <c r="D210" s="144"/>
      <c r="E210" s="139"/>
      <c r="F210" s="107"/>
      <c r="G210" s="107"/>
      <c r="H210" s="107"/>
      <c r="I210" s="107"/>
      <c r="J210" s="107"/>
      <c r="K210" s="107"/>
      <c r="L210" s="107"/>
      <c r="M210" s="107"/>
      <c r="N210" s="107"/>
      <c r="O210" s="107"/>
      <c r="P210" s="107"/>
      <c r="Q210" s="107"/>
      <c r="R210" s="119"/>
      <c r="T210" s="120"/>
    </row>
    <row r="211" spans="4:20" s="69" customFormat="1" ht="18" customHeight="1">
      <c r="D211" s="144"/>
      <c r="E211" s="139"/>
      <c r="F211" s="107"/>
      <c r="G211" s="107"/>
      <c r="H211" s="107"/>
      <c r="I211" s="107"/>
      <c r="J211" s="107"/>
      <c r="K211" s="107"/>
      <c r="L211" s="107"/>
      <c r="M211" s="107"/>
      <c r="N211" s="107"/>
      <c r="O211" s="107"/>
      <c r="P211" s="107"/>
      <c r="Q211" s="107"/>
      <c r="R211" s="119"/>
      <c r="T211" s="120"/>
    </row>
    <row r="212" spans="4:20" s="69" customFormat="1" ht="18" customHeight="1">
      <c r="D212" s="144"/>
      <c r="E212" s="139"/>
      <c r="F212" s="107"/>
      <c r="G212" s="107"/>
      <c r="H212" s="107"/>
      <c r="I212" s="107"/>
      <c r="J212" s="107"/>
      <c r="K212" s="107"/>
      <c r="L212" s="107"/>
      <c r="M212" s="107"/>
      <c r="N212" s="107"/>
      <c r="O212" s="107"/>
      <c r="P212" s="107"/>
      <c r="Q212" s="107"/>
      <c r="R212" s="119"/>
      <c r="T212" s="120"/>
    </row>
    <row r="213" spans="4:20" s="69" customFormat="1" ht="18" customHeight="1">
      <c r="D213" s="144"/>
      <c r="E213" s="139"/>
      <c r="F213" s="107"/>
      <c r="G213" s="107"/>
      <c r="H213" s="107"/>
      <c r="I213" s="107"/>
      <c r="J213" s="107"/>
      <c r="K213" s="107"/>
      <c r="L213" s="107"/>
      <c r="M213" s="107"/>
      <c r="N213" s="107"/>
      <c r="O213" s="107"/>
      <c r="P213" s="107"/>
      <c r="Q213" s="107"/>
      <c r="R213" s="119"/>
      <c r="T213" s="120"/>
    </row>
    <row r="214" spans="4:20" s="69" customFormat="1" ht="18" customHeight="1">
      <c r="D214" s="144"/>
      <c r="E214" s="139"/>
      <c r="F214" s="107"/>
      <c r="G214" s="107"/>
      <c r="H214" s="107"/>
      <c r="I214" s="107"/>
      <c r="J214" s="107"/>
      <c r="K214" s="107"/>
      <c r="L214" s="107"/>
      <c r="M214" s="107"/>
      <c r="N214" s="107"/>
      <c r="O214" s="107"/>
      <c r="P214" s="107"/>
      <c r="Q214" s="107"/>
      <c r="R214" s="119"/>
      <c r="T214" s="120"/>
    </row>
    <row r="215" spans="4:20" s="69" customFormat="1" ht="18" customHeight="1">
      <c r="D215" s="144"/>
      <c r="E215" s="139"/>
      <c r="F215" s="107"/>
      <c r="G215" s="107"/>
      <c r="H215" s="107"/>
      <c r="I215" s="107"/>
      <c r="J215" s="107"/>
      <c r="K215" s="107"/>
      <c r="L215" s="107"/>
      <c r="M215" s="107"/>
      <c r="N215" s="107"/>
      <c r="O215" s="107"/>
      <c r="P215" s="107"/>
      <c r="Q215" s="107"/>
      <c r="R215" s="119"/>
      <c r="T215" s="120"/>
    </row>
    <row r="216" spans="4:20" s="69" customFormat="1" ht="18" customHeight="1">
      <c r="D216" s="144"/>
      <c r="E216" s="139"/>
      <c r="F216" s="107"/>
      <c r="G216" s="107"/>
      <c r="H216" s="107"/>
      <c r="I216" s="107"/>
      <c r="J216" s="107"/>
      <c r="K216" s="107"/>
      <c r="L216" s="107"/>
      <c r="M216" s="107"/>
      <c r="N216" s="107"/>
      <c r="O216" s="107"/>
      <c r="P216" s="107"/>
      <c r="Q216" s="107"/>
      <c r="R216" s="119"/>
      <c r="T216" s="120"/>
    </row>
    <row r="217" spans="4:20" s="69" customFormat="1" ht="18" customHeight="1">
      <c r="D217" s="144"/>
      <c r="E217" s="139"/>
      <c r="F217" s="107"/>
      <c r="G217" s="107"/>
      <c r="H217" s="107"/>
      <c r="I217" s="107"/>
      <c r="J217" s="107"/>
      <c r="K217" s="107"/>
      <c r="L217" s="107"/>
      <c r="M217" s="107"/>
      <c r="N217" s="107"/>
      <c r="O217" s="107"/>
      <c r="P217" s="107"/>
      <c r="Q217" s="107"/>
      <c r="R217" s="119"/>
      <c r="T217" s="120"/>
    </row>
    <row r="218" spans="4:20" s="69" customFormat="1" ht="18" customHeight="1">
      <c r="D218" s="144"/>
      <c r="E218" s="139"/>
      <c r="F218" s="107"/>
      <c r="G218" s="107"/>
      <c r="H218" s="107"/>
      <c r="I218" s="107"/>
      <c r="J218" s="107"/>
      <c r="K218" s="107"/>
      <c r="L218" s="107"/>
      <c r="M218" s="107"/>
      <c r="N218" s="107"/>
      <c r="O218" s="107"/>
      <c r="P218" s="107"/>
      <c r="Q218" s="107"/>
      <c r="R218" s="119"/>
      <c r="T218" s="120"/>
    </row>
    <row r="219" spans="4:20" s="69" customFormat="1" ht="18" customHeight="1">
      <c r="D219" s="144"/>
      <c r="E219" s="139"/>
      <c r="F219" s="107"/>
      <c r="G219" s="107"/>
      <c r="H219" s="107"/>
      <c r="I219" s="107"/>
      <c r="J219" s="107"/>
      <c r="K219" s="107"/>
      <c r="L219" s="107"/>
      <c r="M219" s="107"/>
      <c r="N219" s="107"/>
      <c r="O219" s="107"/>
      <c r="P219" s="107"/>
      <c r="Q219" s="107"/>
      <c r="R219" s="119"/>
      <c r="T219" s="120"/>
    </row>
    <row r="220" spans="4:20" s="69" customFormat="1" ht="18" customHeight="1">
      <c r="D220" s="144"/>
      <c r="E220" s="139"/>
      <c r="F220" s="107"/>
      <c r="G220" s="107"/>
      <c r="H220" s="107"/>
      <c r="I220" s="107"/>
      <c r="J220" s="107"/>
      <c r="K220" s="107"/>
      <c r="L220" s="107"/>
      <c r="M220" s="107"/>
      <c r="N220" s="107"/>
      <c r="O220" s="107"/>
      <c r="P220" s="107"/>
      <c r="Q220" s="107"/>
      <c r="R220" s="119"/>
      <c r="T220" s="120"/>
    </row>
    <row r="221" spans="4:20" s="69" customFormat="1" ht="18" customHeight="1">
      <c r="D221" s="144"/>
      <c r="E221" s="139"/>
      <c r="F221" s="107"/>
      <c r="G221" s="107"/>
      <c r="H221" s="107"/>
      <c r="I221" s="107"/>
      <c r="J221" s="107"/>
      <c r="K221" s="107"/>
      <c r="L221" s="107"/>
      <c r="M221" s="107"/>
      <c r="N221" s="107"/>
      <c r="O221" s="107"/>
      <c r="P221" s="107"/>
      <c r="Q221" s="107"/>
      <c r="R221" s="119"/>
      <c r="T221" s="120"/>
    </row>
    <row r="222" spans="4:20" s="69" customFormat="1" ht="18" customHeight="1">
      <c r="D222" s="144"/>
      <c r="E222" s="139"/>
      <c r="F222" s="107"/>
      <c r="G222" s="107"/>
      <c r="H222" s="107"/>
      <c r="I222" s="107"/>
      <c r="J222" s="107"/>
      <c r="K222" s="107"/>
      <c r="L222" s="107"/>
      <c r="M222" s="107"/>
      <c r="N222" s="107"/>
      <c r="O222" s="107"/>
      <c r="P222" s="107"/>
      <c r="Q222" s="107"/>
      <c r="R222" s="119"/>
      <c r="T222" s="120"/>
    </row>
    <row r="223" spans="4:20" s="69" customFormat="1" ht="18" customHeight="1">
      <c r="D223" s="144"/>
      <c r="E223" s="139"/>
      <c r="F223" s="107"/>
      <c r="G223" s="107"/>
      <c r="H223" s="107"/>
      <c r="I223" s="107"/>
      <c r="J223" s="107"/>
      <c r="K223" s="107"/>
      <c r="L223" s="107"/>
      <c r="M223" s="107"/>
      <c r="N223" s="107"/>
      <c r="O223" s="107"/>
      <c r="P223" s="107"/>
      <c r="Q223" s="107"/>
      <c r="R223" s="119"/>
      <c r="T223" s="120"/>
    </row>
    <row r="224" spans="4:20" s="69" customFormat="1" ht="18" customHeight="1">
      <c r="D224" s="144"/>
      <c r="E224" s="139"/>
      <c r="F224" s="107"/>
      <c r="G224" s="107"/>
      <c r="H224" s="107"/>
      <c r="I224" s="107"/>
      <c r="J224" s="107"/>
      <c r="K224" s="107"/>
      <c r="L224" s="107"/>
      <c r="M224" s="107"/>
      <c r="N224" s="107"/>
      <c r="O224" s="107"/>
      <c r="P224" s="107"/>
      <c r="Q224" s="107"/>
      <c r="R224" s="119"/>
      <c r="T224" s="120"/>
    </row>
    <row r="225" spans="4:20" s="69" customFormat="1" ht="18" customHeight="1">
      <c r="D225" s="144"/>
      <c r="E225" s="139"/>
      <c r="F225" s="107"/>
      <c r="G225" s="107"/>
      <c r="H225" s="107"/>
      <c r="I225" s="107"/>
      <c r="J225" s="107"/>
      <c r="K225" s="107"/>
      <c r="L225" s="107"/>
      <c r="M225" s="107"/>
      <c r="N225" s="107"/>
      <c r="O225" s="107"/>
      <c r="P225" s="107"/>
      <c r="Q225" s="107"/>
      <c r="R225" s="119"/>
      <c r="T225" s="120"/>
    </row>
    <row r="226" spans="4:20" s="69" customFormat="1" ht="18" customHeight="1">
      <c r="D226" s="144"/>
      <c r="E226" s="139"/>
      <c r="F226" s="107"/>
      <c r="G226" s="107"/>
      <c r="H226" s="107"/>
      <c r="I226" s="107"/>
      <c r="J226" s="107"/>
      <c r="K226" s="107"/>
      <c r="L226" s="107"/>
      <c r="M226" s="107"/>
      <c r="N226" s="107"/>
      <c r="O226" s="107"/>
      <c r="P226" s="107"/>
      <c r="Q226" s="107"/>
      <c r="R226" s="119"/>
      <c r="T226" s="120"/>
    </row>
    <row r="227" spans="4:20" s="69" customFormat="1" ht="18" customHeight="1">
      <c r="D227" s="144"/>
      <c r="E227" s="139"/>
      <c r="F227" s="107"/>
      <c r="G227" s="107"/>
      <c r="H227" s="107"/>
      <c r="I227" s="107"/>
      <c r="J227" s="107"/>
      <c r="K227" s="107"/>
      <c r="L227" s="107"/>
      <c r="M227" s="107"/>
      <c r="N227" s="107"/>
      <c r="O227" s="107"/>
      <c r="P227" s="107"/>
      <c r="Q227" s="107"/>
      <c r="R227" s="119"/>
      <c r="T227" s="120"/>
    </row>
    <row r="228" spans="4:20" s="69" customFormat="1" ht="18" customHeight="1">
      <c r="D228" s="144"/>
      <c r="E228" s="139"/>
      <c r="F228" s="107"/>
      <c r="G228" s="107"/>
      <c r="H228" s="107"/>
      <c r="I228" s="107"/>
      <c r="J228" s="107"/>
      <c r="K228" s="107"/>
      <c r="L228" s="107"/>
      <c r="M228" s="107"/>
      <c r="N228" s="107"/>
      <c r="O228" s="107"/>
      <c r="P228" s="107"/>
      <c r="Q228" s="107"/>
      <c r="R228" s="119"/>
      <c r="T228" s="120"/>
    </row>
    <row r="229" spans="4:20" s="69" customFormat="1" ht="18" customHeight="1">
      <c r="D229" s="144"/>
      <c r="E229" s="139"/>
      <c r="F229" s="107"/>
      <c r="G229" s="107"/>
      <c r="H229" s="107"/>
      <c r="I229" s="107"/>
      <c r="J229" s="107"/>
      <c r="K229" s="107"/>
      <c r="L229" s="107"/>
      <c r="M229" s="107"/>
      <c r="N229" s="107"/>
      <c r="O229" s="107"/>
      <c r="P229" s="107"/>
      <c r="Q229" s="107"/>
      <c r="R229" s="119"/>
      <c r="T229" s="120"/>
    </row>
    <row r="230" spans="4:20" s="69" customFormat="1" ht="18" customHeight="1">
      <c r="D230" s="144"/>
      <c r="E230" s="139"/>
      <c r="F230" s="107"/>
      <c r="G230" s="107"/>
      <c r="H230" s="107"/>
      <c r="I230" s="107"/>
      <c r="J230" s="107"/>
      <c r="K230" s="107"/>
      <c r="L230" s="107"/>
      <c r="M230" s="107"/>
      <c r="N230" s="107"/>
      <c r="O230" s="107"/>
      <c r="P230" s="107"/>
      <c r="Q230" s="107"/>
      <c r="R230" s="119"/>
      <c r="T230" s="120"/>
    </row>
    <row r="231" spans="4:20" s="69" customFormat="1" ht="18" customHeight="1">
      <c r="D231" s="144"/>
      <c r="E231" s="139"/>
      <c r="F231" s="107"/>
      <c r="G231" s="107"/>
      <c r="H231" s="107"/>
      <c r="I231" s="107"/>
      <c r="J231" s="107"/>
      <c r="K231" s="107"/>
      <c r="L231" s="107"/>
      <c r="M231" s="107"/>
      <c r="N231" s="107"/>
      <c r="O231" s="107"/>
      <c r="P231" s="107"/>
      <c r="Q231" s="107"/>
      <c r="R231" s="119"/>
      <c r="T231" s="120"/>
    </row>
    <row r="232" spans="4:20" s="69" customFormat="1" ht="18" customHeight="1">
      <c r="D232" s="144"/>
      <c r="E232" s="139"/>
      <c r="F232" s="107"/>
      <c r="G232" s="107"/>
      <c r="H232" s="107"/>
      <c r="I232" s="107"/>
      <c r="J232" s="107"/>
      <c r="K232" s="107"/>
      <c r="L232" s="107"/>
      <c r="M232" s="107"/>
      <c r="N232" s="107"/>
      <c r="O232" s="107"/>
      <c r="P232" s="107"/>
      <c r="Q232" s="107"/>
      <c r="R232" s="119"/>
      <c r="T232" s="120"/>
    </row>
    <row r="233" spans="4:20" s="69" customFormat="1" ht="18" customHeight="1">
      <c r="D233" s="144"/>
      <c r="E233" s="139"/>
      <c r="F233" s="107"/>
      <c r="G233" s="107"/>
      <c r="H233" s="107"/>
      <c r="I233" s="107"/>
      <c r="J233" s="107"/>
      <c r="K233" s="107"/>
      <c r="L233" s="107"/>
      <c r="M233" s="107"/>
      <c r="N233" s="107"/>
      <c r="O233" s="107"/>
      <c r="P233" s="107"/>
      <c r="Q233" s="107"/>
      <c r="R233" s="119"/>
      <c r="T233" s="120"/>
    </row>
  </sheetData>
  <sheetProtection selectLockedCells="1" selectUnlockedCells="1"/>
  <mergeCells count="19">
    <mergeCell ref="A1:R1"/>
    <mergeCell ref="A3:C3"/>
    <mergeCell ref="D3:P3"/>
    <mergeCell ref="Q3:Q5"/>
    <mergeCell ref="R3:R5"/>
    <mergeCell ref="A5:C5"/>
    <mergeCell ref="A6:C6"/>
    <mergeCell ref="A7:C7"/>
    <mergeCell ref="A8:C8"/>
    <mergeCell ref="A9:C9"/>
    <mergeCell ref="A10:C10"/>
    <mergeCell ref="A11:C11"/>
    <mergeCell ref="A12:C12"/>
    <mergeCell ref="A13:C13"/>
    <mergeCell ref="A14:C14"/>
    <mergeCell ref="A15:C15"/>
    <mergeCell ref="I15:O15"/>
    <mergeCell ref="A16:P16"/>
    <mergeCell ref="A17:P17"/>
  </mergeCells>
  <printOptions horizontalCentered="1" verticalCentered="1"/>
  <pageMargins left="0.44027777777777777" right="0.23611111111111113" top="0.7090277777777778" bottom="0.5909722222222222" header="0.31527777777777777" footer="0.31527777777777777"/>
  <pageSetup horizontalDpi="300" verticalDpi="300" orientation="landscape" paperSize="9" scale="80"/>
  <headerFooter alignWithMargins="0">
    <oddHeader>&amp;CPSR LIGURIA 2014-2020
Mis. 16.4 _ Ambiente di Progetto - &amp;"-,Grassetto"DETTAGLIO SPESE PROGETTUALI</oddHeader>
    <oddFooter>&amp;C&amp;P/&amp;N</oddFooter>
  </headerFooter>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249"/>
  <sheetViews>
    <sheetView view="pageBreakPreview" zoomScale="145" zoomScaleNormal="80" zoomScaleSheetLayoutView="145" workbookViewId="0" topLeftCell="A1">
      <selection activeCell="J3" sqref="J3"/>
    </sheetView>
  </sheetViews>
  <sheetFormatPr defaultColWidth="9.140625" defaultRowHeight="18" customHeight="1"/>
  <cols>
    <col min="1" max="1" width="16.7109375" style="58" customWidth="1"/>
    <col min="2" max="2" width="11.00390625" style="58" customWidth="1"/>
    <col min="3" max="3" width="11.00390625" style="59" customWidth="1"/>
    <col min="4" max="13" width="11.00390625" style="61" customWidth="1"/>
    <col min="14" max="14" width="9.140625" style="61" customWidth="1"/>
    <col min="15" max="15" width="13.421875" style="61" customWidth="1"/>
    <col min="16" max="16" width="6.7109375" style="62" customWidth="1"/>
    <col min="17" max="17" width="11.28125" style="63" customWidth="1"/>
    <col min="18" max="18" width="11.28125" style="64" customWidth="1"/>
    <col min="19" max="22" width="11.28125" style="63" customWidth="1"/>
    <col min="23" max="23" width="14.140625" style="63" customWidth="1"/>
    <col min="24" max="16384" width="8.7109375" style="63" customWidth="1"/>
  </cols>
  <sheetData>
    <row r="1" spans="1:17" s="63" customFormat="1" ht="22.5" customHeight="1">
      <c r="A1" s="65" t="s">
        <v>493</v>
      </c>
      <c r="B1" s="65"/>
      <c r="C1" s="65"/>
      <c r="D1" s="65"/>
      <c r="E1" s="65"/>
      <c r="F1" s="65"/>
      <c r="G1" s="65"/>
      <c r="H1" s="65"/>
      <c r="I1" s="65"/>
      <c r="J1" s="65"/>
      <c r="K1" s="65"/>
      <c r="L1" s="65"/>
      <c r="M1" s="65"/>
      <c r="N1" s="65"/>
      <c r="O1" s="62"/>
      <c r="Q1" s="64"/>
    </row>
    <row r="2" spans="3:18" s="69" customFormat="1" ht="18" customHeight="1">
      <c r="C2" s="192"/>
      <c r="D2" s="192"/>
      <c r="E2" s="192"/>
      <c r="F2" s="192"/>
      <c r="G2" s="192"/>
      <c r="H2" s="192"/>
      <c r="I2" s="192"/>
      <c r="J2" s="192"/>
      <c r="K2" s="192"/>
      <c r="L2" s="192"/>
      <c r="M2" s="192"/>
      <c r="N2" s="192"/>
      <c r="O2" s="107"/>
      <c r="P2" s="119"/>
      <c r="R2" s="120"/>
    </row>
    <row r="3" spans="1:16" s="69" customFormat="1" ht="36.75" customHeight="1">
      <c r="A3" s="193" t="s">
        <v>494</v>
      </c>
      <c r="B3" s="194" t="s">
        <v>495</v>
      </c>
      <c r="C3" s="194" t="s">
        <v>496</v>
      </c>
      <c r="D3" s="194" t="s">
        <v>412</v>
      </c>
      <c r="E3" s="194" t="s">
        <v>421</v>
      </c>
      <c r="F3" s="194" t="s">
        <v>428</v>
      </c>
      <c r="G3" s="194" t="s">
        <v>497</v>
      </c>
      <c r="H3" s="194" t="s">
        <v>498</v>
      </c>
      <c r="I3" s="194" t="s">
        <v>441</v>
      </c>
      <c r="J3" s="194" t="s">
        <v>448</v>
      </c>
      <c r="K3" s="195" t="s">
        <v>499</v>
      </c>
      <c r="L3" s="195" t="s">
        <v>500</v>
      </c>
      <c r="M3" s="195" t="s">
        <v>404</v>
      </c>
      <c r="N3" s="196" t="s">
        <v>457</v>
      </c>
      <c r="O3" s="197"/>
      <c r="P3" s="198"/>
    </row>
    <row r="4" spans="1:16" s="69" customFormat="1" ht="18" customHeight="1">
      <c r="A4" s="199" t="s">
        <v>501</v>
      </c>
      <c r="B4" s="200"/>
      <c r="C4" s="201"/>
      <c r="D4" s="202"/>
      <c r="E4" s="202"/>
      <c r="F4" s="202"/>
      <c r="G4" s="202"/>
      <c r="H4" s="202"/>
      <c r="I4" s="202"/>
      <c r="J4" s="203"/>
      <c r="K4" s="204">
        <f aca="true" t="shared" si="0" ref="K4:K24">SUM(B4:J4)</f>
        <v>0</v>
      </c>
      <c r="L4" s="204">
        <f aca="true" t="shared" si="1" ref="L4:L24">+K4*0.15</f>
        <v>0</v>
      </c>
      <c r="M4" s="204">
        <f aca="true" t="shared" si="2" ref="M4:M24">+L4+K4</f>
        <v>0</v>
      </c>
      <c r="N4" s="205" t="e">
        <f aca="true" t="shared" si="3" ref="N4:N24">+M4/$M$25</f>
        <v>#DIV/0!</v>
      </c>
      <c r="O4" s="197"/>
      <c r="P4" s="198"/>
    </row>
    <row r="5" spans="1:16" s="69" customFormat="1" ht="18" customHeight="1">
      <c r="A5" s="199" t="s">
        <v>42</v>
      </c>
      <c r="B5" s="200"/>
      <c r="C5" s="201"/>
      <c r="D5" s="202"/>
      <c r="E5" s="202"/>
      <c r="F5" s="202"/>
      <c r="G5" s="202"/>
      <c r="H5" s="202"/>
      <c r="I5" s="202"/>
      <c r="J5" s="203"/>
      <c r="K5" s="204">
        <f t="shared" si="0"/>
        <v>0</v>
      </c>
      <c r="L5" s="204">
        <f t="shared" si="1"/>
        <v>0</v>
      </c>
      <c r="M5" s="204">
        <f t="shared" si="2"/>
        <v>0</v>
      </c>
      <c r="N5" s="205" t="e">
        <f t="shared" si="3"/>
        <v>#DIV/0!</v>
      </c>
      <c r="O5" s="197"/>
      <c r="P5" s="198"/>
    </row>
    <row r="6" spans="1:16" s="69" customFormat="1" ht="18" customHeight="1">
      <c r="A6" s="199" t="s">
        <v>45</v>
      </c>
      <c r="B6" s="200"/>
      <c r="C6" s="201"/>
      <c r="D6" s="202"/>
      <c r="E6" s="202"/>
      <c r="F6" s="202"/>
      <c r="G6" s="202"/>
      <c r="H6" s="202"/>
      <c r="I6" s="202"/>
      <c r="J6" s="203"/>
      <c r="K6" s="204">
        <f t="shared" si="0"/>
        <v>0</v>
      </c>
      <c r="L6" s="204">
        <f t="shared" si="1"/>
        <v>0</v>
      </c>
      <c r="M6" s="204">
        <f t="shared" si="2"/>
        <v>0</v>
      </c>
      <c r="N6" s="205" t="e">
        <f t="shared" si="3"/>
        <v>#DIV/0!</v>
      </c>
      <c r="O6" s="197"/>
      <c r="P6" s="198"/>
    </row>
    <row r="7" spans="1:16" s="69" customFormat="1" ht="18" customHeight="1">
      <c r="A7" s="199" t="s">
        <v>48</v>
      </c>
      <c r="B7" s="200"/>
      <c r="C7" s="201"/>
      <c r="D7" s="202"/>
      <c r="E7" s="202"/>
      <c r="F7" s="202"/>
      <c r="G7" s="202"/>
      <c r="H7" s="202"/>
      <c r="I7" s="202"/>
      <c r="J7" s="203"/>
      <c r="K7" s="204">
        <f t="shared" si="0"/>
        <v>0</v>
      </c>
      <c r="L7" s="204">
        <f t="shared" si="1"/>
        <v>0</v>
      </c>
      <c r="M7" s="204">
        <f t="shared" si="2"/>
        <v>0</v>
      </c>
      <c r="N7" s="205" t="e">
        <f t="shared" si="3"/>
        <v>#DIV/0!</v>
      </c>
      <c r="O7" s="197"/>
      <c r="P7" s="198"/>
    </row>
    <row r="8" spans="1:16" s="69" customFormat="1" ht="18" customHeight="1">
      <c r="A8" s="199" t="s">
        <v>50</v>
      </c>
      <c r="B8" s="200"/>
      <c r="C8" s="200"/>
      <c r="D8" s="203"/>
      <c r="E8" s="203"/>
      <c r="F8" s="203"/>
      <c r="G8" s="203"/>
      <c r="H8" s="203"/>
      <c r="I8" s="203"/>
      <c r="J8" s="203"/>
      <c r="K8" s="204">
        <f t="shared" si="0"/>
        <v>0</v>
      </c>
      <c r="L8" s="204">
        <f t="shared" si="1"/>
        <v>0</v>
      </c>
      <c r="M8" s="204">
        <f t="shared" si="2"/>
        <v>0</v>
      </c>
      <c r="N8" s="205" t="e">
        <f t="shared" si="3"/>
        <v>#DIV/0!</v>
      </c>
      <c r="O8" s="197"/>
      <c r="P8" s="198"/>
    </row>
    <row r="9" spans="1:16" s="69" customFormat="1" ht="18" customHeight="1">
      <c r="A9" s="199" t="s">
        <v>52</v>
      </c>
      <c r="B9" s="200"/>
      <c r="C9" s="201"/>
      <c r="D9" s="202"/>
      <c r="E9" s="202"/>
      <c r="F9" s="202"/>
      <c r="G9" s="202"/>
      <c r="H9" s="202"/>
      <c r="I9" s="202"/>
      <c r="J9" s="202"/>
      <c r="K9" s="204">
        <f t="shared" si="0"/>
        <v>0</v>
      </c>
      <c r="L9" s="204">
        <f t="shared" si="1"/>
        <v>0</v>
      </c>
      <c r="M9" s="204">
        <f t="shared" si="2"/>
        <v>0</v>
      </c>
      <c r="N9" s="205" t="e">
        <f t="shared" si="3"/>
        <v>#DIV/0!</v>
      </c>
      <c r="O9" s="197"/>
      <c r="P9" s="198"/>
    </row>
    <row r="10" spans="1:16" s="69" customFormat="1" ht="18" customHeight="1">
      <c r="A10" s="199" t="s">
        <v>54</v>
      </c>
      <c r="B10" s="200"/>
      <c r="C10" s="201"/>
      <c r="D10" s="202"/>
      <c r="E10" s="202"/>
      <c r="F10" s="202"/>
      <c r="G10" s="202"/>
      <c r="H10" s="202"/>
      <c r="I10" s="202"/>
      <c r="J10" s="203"/>
      <c r="K10" s="204">
        <f t="shared" si="0"/>
        <v>0</v>
      </c>
      <c r="L10" s="204">
        <f t="shared" si="1"/>
        <v>0</v>
      </c>
      <c r="M10" s="204">
        <f t="shared" si="2"/>
        <v>0</v>
      </c>
      <c r="N10" s="205" t="e">
        <f t="shared" si="3"/>
        <v>#DIV/0!</v>
      </c>
      <c r="O10" s="197"/>
      <c r="P10" s="198"/>
    </row>
    <row r="11" spans="1:16" s="69" customFormat="1" ht="18" customHeight="1">
      <c r="A11" s="199" t="s">
        <v>56</v>
      </c>
      <c r="B11" s="200"/>
      <c r="C11" s="201"/>
      <c r="D11" s="202"/>
      <c r="E11" s="202"/>
      <c r="F11" s="202"/>
      <c r="G11" s="202"/>
      <c r="H11" s="202"/>
      <c r="I11" s="202"/>
      <c r="J11" s="203"/>
      <c r="K11" s="204">
        <f t="shared" si="0"/>
        <v>0</v>
      </c>
      <c r="L11" s="204">
        <f t="shared" si="1"/>
        <v>0</v>
      </c>
      <c r="M11" s="204">
        <f t="shared" si="2"/>
        <v>0</v>
      </c>
      <c r="N11" s="205" t="e">
        <f t="shared" si="3"/>
        <v>#DIV/0!</v>
      </c>
      <c r="O11" s="197"/>
      <c r="P11" s="198"/>
    </row>
    <row r="12" spans="1:16" s="69" customFormat="1" ht="18" customHeight="1">
      <c r="A12" s="199" t="s">
        <v>58</v>
      </c>
      <c r="B12" s="200"/>
      <c r="C12" s="201"/>
      <c r="D12" s="202"/>
      <c r="E12" s="202"/>
      <c r="F12" s="202"/>
      <c r="G12" s="202"/>
      <c r="H12" s="202"/>
      <c r="I12" s="202"/>
      <c r="J12" s="203"/>
      <c r="K12" s="204">
        <f t="shared" si="0"/>
        <v>0</v>
      </c>
      <c r="L12" s="204">
        <f t="shared" si="1"/>
        <v>0</v>
      </c>
      <c r="M12" s="204">
        <f t="shared" si="2"/>
        <v>0</v>
      </c>
      <c r="N12" s="205" t="e">
        <f t="shared" si="3"/>
        <v>#DIV/0!</v>
      </c>
      <c r="O12" s="197"/>
      <c r="P12" s="198"/>
    </row>
    <row r="13" spans="1:16" s="69" customFormat="1" ht="18" customHeight="1">
      <c r="A13" s="199" t="s">
        <v>60</v>
      </c>
      <c r="B13" s="200"/>
      <c r="C13" s="201"/>
      <c r="D13" s="202"/>
      <c r="E13" s="202"/>
      <c r="F13" s="202"/>
      <c r="G13" s="202"/>
      <c r="H13" s="202"/>
      <c r="I13" s="202"/>
      <c r="J13" s="203"/>
      <c r="K13" s="204">
        <f t="shared" si="0"/>
        <v>0</v>
      </c>
      <c r="L13" s="204">
        <f t="shared" si="1"/>
        <v>0</v>
      </c>
      <c r="M13" s="204">
        <f t="shared" si="2"/>
        <v>0</v>
      </c>
      <c r="N13" s="205" t="e">
        <f t="shared" si="3"/>
        <v>#DIV/0!</v>
      </c>
      <c r="O13" s="197"/>
      <c r="P13" s="198"/>
    </row>
    <row r="14" spans="1:16" s="69" customFormat="1" ht="18" customHeight="1">
      <c r="A14" s="199" t="s">
        <v>62</v>
      </c>
      <c r="B14" s="200"/>
      <c r="C14" s="201"/>
      <c r="D14" s="202"/>
      <c r="E14" s="202"/>
      <c r="F14" s="202"/>
      <c r="G14" s="202"/>
      <c r="H14" s="202"/>
      <c r="I14" s="202"/>
      <c r="J14" s="203"/>
      <c r="K14" s="204">
        <f t="shared" si="0"/>
        <v>0</v>
      </c>
      <c r="L14" s="204">
        <f t="shared" si="1"/>
        <v>0</v>
      </c>
      <c r="M14" s="204">
        <f t="shared" si="2"/>
        <v>0</v>
      </c>
      <c r="N14" s="205" t="e">
        <f t="shared" si="3"/>
        <v>#DIV/0!</v>
      </c>
      <c r="O14" s="197"/>
      <c r="P14" s="198"/>
    </row>
    <row r="15" spans="1:16" s="69" customFormat="1" ht="18" customHeight="1">
      <c r="A15" s="199" t="s">
        <v>64</v>
      </c>
      <c r="B15" s="200"/>
      <c r="C15" s="201"/>
      <c r="D15" s="202"/>
      <c r="E15" s="202"/>
      <c r="F15" s="202"/>
      <c r="G15" s="202"/>
      <c r="H15" s="202"/>
      <c r="I15" s="202"/>
      <c r="J15" s="203"/>
      <c r="K15" s="204">
        <f t="shared" si="0"/>
        <v>0</v>
      </c>
      <c r="L15" s="204">
        <f t="shared" si="1"/>
        <v>0</v>
      </c>
      <c r="M15" s="204">
        <f t="shared" si="2"/>
        <v>0</v>
      </c>
      <c r="N15" s="205" t="e">
        <f t="shared" si="3"/>
        <v>#DIV/0!</v>
      </c>
      <c r="O15" s="197"/>
      <c r="P15" s="198"/>
    </row>
    <row r="16" spans="1:16" s="69" customFormat="1" ht="18" customHeight="1">
      <c r="A16" s="199" t="s">
        <v>66</v>
      </c>
      <c r="B16" s="200"/>
      <c r="C16" s="201"/>
      <c r="D16" s="202"/>
      <c r="E16" s="202"/>
      <c r="F16" s="202"/>
      <c r="G16" s="202"/>
      <c r="H16" s="202"/>
      <c r="I16" s="202"/>
      <c r="J16" s="203"/>
      <c r="K16" s="204">
        <f t="shared" si="0"/>
        <v>0</v>
      </c>
      <c r="L16" s="204">
        <f t="shared" si="1"/>
        <v>0</v>
      </c>
      <c r="M16" s="204">
        <f t="shared" si="2"/>
        <v>0</v>
      </c>
      <c r="N16" s="205" t="e">
        <f t="shared" si="3"/>
        <v>#DIV/0!</v>
      </c>
      <c r="O16" s="197"/>
      <c r="P16" s="198"/>
    </row>
    <row r="17" spans="1:16" s="69" customFormat="1" ht="18" customHeight="1">
      <c r="A17" s="199" t="s">
        <v>68</v>
      </c>
      <c r="B17" s="203"/>
      <c r="C17" s="203"/>
      <c r="D17" s="203"/>
      <c r="E17" s="203"/>
      <c r="F17" s="203"/>
      <c r="G17" s="203"/>
      <c r="H17" s="203"/>
      <c r="I17" s="203"/>
      <c r="J17" s="203"/>
      <c r="K17" s="204">
        <f t="shared" si="0"/>
        <v>0</v>
      </c>
      <c r="L17" s="204">
        <f t="shared" si="1"/>
        <v>0</v>
      </c>
      <c r="M17" s="204">
        <f t="shared" si="2"/>
        <v>0</v>
      </c>
      <c r="N17" s="205" t="e">
        <f t="shared" si="3"/>
        <v>#DIV/0!</v>
      </c>
      <c r="O17" s="197"/>
      <c r="P17" s="198"/>
    </row>
    <row r="18" spans="1:16" s="69" customFormat="1" ht="18" customHeight="1">
      <c r="A18" s="199" t="s">
        <v>69</v>
      </c>
      <c r="B18" s="203"/>
      <c r="C18" s="202"/>
      <c r="D18" s="202"/>
      <c r="E18" s="202"/>
      <c r="F18" s="202"/>
      <c r="G18" s="202"/>
      <c r="H18" s="202"/>
      <c r="I18" s="202"/>
      <c r="J18" s="202"/>
      <c r="K18" s="204">
        <f t="shared" si="0"/>
        <v>0</v>
      </c>
      <c r="L18" s="204">
        <f t="shared" si="1"/>
        <v>0</v>
      </c>
      <c r="M18" s="204">
        <f t="shared" si="2"/>
        <v>0</v>
      </c>
      <c r="N18" s="205" t="e">
        <f t="shared" si="3"/>
        <v>#DIV/0!</v>
      </c>
      <c r="O18" s="197"/>
      <c r="P18" s="198"/>
    </row>
    <row r="19" spans="1:16" s="69" customFormat="1" ht="18" customHeight="1">
      <c r="A19" s="199" t="s">
        <v>72</v>
      </c>
      <c r="B19" s="203"/>
      <c r="C19" s="202"/>
      <c r="D19" s="202"/>
      <c r="E19" s="202"/>
      <c r="F19" s="202"/>
      <c r="G19" s="202"/>
      <c r="H19" s="202"/>
      <c r="I19" s="202"/>
      <c r="J19" s="203"/>
      <c r="K19" s="204">
        <f t="shared" si="0"/>
        <v>0</v>
      </c>
      <c r="L19" s="204">
        <f t="shared" si="1"/>
        <v>0</v>
      </c>
      <c r="M19" s="204">
        <f t="shared" si="2"/>
        <v>0</v>
      </c>
      <c r="N19" s="205" t="e">
        <f t="shared" si="3"/>
        <v>#DIV/0!</v>
      </c>
      <c r="O19" s="58"/>
      <c r="P19" s="198"/>
    </row>
    <row r="20" spans="1:16" s="69" customFormat="1" ht="18" customHeight="1">
      <c r="A20" s="199" t="s">
        <v>73</v>
      </c>
      <c r="B20" s="203"/>
      <c r="C20" s="202"/>
      <c r="D20" s="202"/>
      <c r="E20" s="202"/>
      <c r="F20" s="202"/>
      <c r="G20" s="202"/>
      <c r="H20" s="202"/>
      <c r="I20" s="202"/>
      <c r="J20" s="203"/>
      <c r="K20" s="204">
        <f t="shared" si="0"/>
        <v>0</v>
      </c>
      <c r="L20" s="204">
        <f t="shared" si="1"/>
        <v>0</v>
      </c>
      <c r="M20" s="204">
        <f t="shared" si="2"/>
        <v>0</v>
      </c>
      <c r="N20" s="205" t="e">
        <f t="shared" si="3"/>
        <v>#DIV/0!</v>
      </c>
      <c r="O20" s="58"/>
      <c r="P20" s="198"/>
    </row>
    <row r="21" spans="1:16" s="69" customFormat="1" ht="18" customHeight="1">
      <c r="A21" s="199" t="s">
        <v>75</v>
      </c>
      <c r="B21" s="203"/>
      <c r="C21" s="202"/>
      <c r="D21" s="202"/>
      <c r="E21" s="202"/>
      <c r="F21" s="202"/>
      <c r="G21" s="202"/>
      <c r="H21" s="202"/>
      <c r="I21" s="202"/>
      <c r="J21" s="203"/>
      <c r="K21" s="204">
        <f t="shared" si="0"/>
        <v>0</v>
      </c>
      <c r="L21" s="204">
        <f t="shared" si="1"/>
        <v>0</v>
      </c>
      <c r="M21" s="204">
        <f t="shared" si="2"/>
        <v>0</v>
      </c>
      <c r="N21" s="205" t="e">
        <f t="shared" si="3"/>
        <v>#DIV/0!</v>
      </c>
      <c r="O21" s="58"/>
      <c r="P21" s="198"/>
    </row>
    <row r="22" spans="1:16" s="69" customFormat="1" ht="18" customHeight="1">
      <c r="A22" s="199" t="s">
        <v>77</v>
      </c>
      <c r="B22" s="203"/>
      <c r="C22" s="202"/>
      <c r="D22" s="202"/>
      <c r="E22" s="202"/>
      <c r="F22" s="202"/>
      <c r="G22" s="202"/>
      <c r="H22" s="202"/>
      <c r="I22" s="202"/>
      <c r="J22" s="203"/>
      <c r="K22" s="204">
        <f t="shared" si="0"/>
        <v>0</v>
      </c>
      <c r="L22" s="204">
        <f t="shared" si="1"/>
        <v>0</v>
      </c>
      <c r="M22" s="204">
        <f t="shared" si="2"/>
        <v>0</v>
      </c>
      <c r="N22" s="205" t="e">
        <f t="shared" si="3"/>
        <v>#DIV/0!</v>
      </c>
      <c r="O22" s="58"/>
      <c r="P22" s="198"/>
    </row>
    <row r="23" spans="1:16" s="69" customFormat="1" ht="18" customHeight="1">
      <c r="A23" s="199" t="s">
        <v>79</v>
      </c>
      <c r="B23" s="203"/>
      <c r="C23" s="202"/>
      <c r="D23" s="202"/>
      <c r="E23" s="202"/>
      <c r="F23" s="202"/>
      <c r="G23" s="202"/>
      <c r="H23" s="202"/>
      <c r="I23" s="202"/>
      <c r="J23" s="203"/>
      <c r="K23" s="204">
        <f t="shared" si="0"/>
        <v>0</v>
      </c>
      <c r="L23" s="204">
        <f t="shared" si="1"/>
        <v>0</v>
      </c>
      <c r="M23" s="204">
        <f t="shared" si="2"/>
        <v>0</v>
      </c>
      <c r="N23" s="205" t="e">
        <f t="shared" si="3"/>
        <v>#DIV/0!</v>
      </c>
      <c r="O23" s="58"/>
      <c r="P23" s="198"/>
    </row>
    <row r="24" spans="1:16" s="69" customFormat="1" ht="18" customHeight="1">
      <c r="A24" s="199" t="s">
        <v>81</v>
      </c>
      <c r="B24" s="203"/>
      <c r="C24" s="202"/>
      <c r="D24" s="202"/>
      <c r="E24" s="202"/>
      <c r="F24" s="202"/>
      <c r="G24" s="202"/>
      <c r="H24" s="202"/>
      <c r="I24" s="202"/>
      <c r="J24" s="203"/>
      <c r="K24" s="204">
        <f t="shared" si="0"/>
        <v>0</v>
      </c>
      <c r="L24" s="204">
        <f t="shared" si="1"/>
        <v>0</v>
      </c>
      <c r="M24" s="204">
        <f t="shared" si="2"/>
        <v>0</v>
      </c>
      <c r="N24" s="205" t="e">
        <f t="shared" si="3"/>
        <v>#DIV/0!</v>
      </c>
      <c r="O24" s="58"/>
      <c r="P24" s="198"/>
    </row>
    <row r="25" spans="1:16" s="139" customFormat="1" ht="18" customHeight="1">
      <c r="A25" s="206" t="s">
        <v>404</v>
      </c>
      <c r="B25" s="201">
        <f>SUM(B4:B24)</f>
        <v>0</v>
      </c>
      <c r="C25" s="201">
        <f>SUM(C4:C24)</f>
        <v>0</v>
      </c>
      <c r="D25" s="201">
        <f>SUM(D4:D24)</f>
        <v>0</v>
      </c>
      <c r="E25" s="201">
        <f>SUM(E4:E24)</f>
        <v>0</v>
      </c>
      <c r="F25" s="201">
        <f>SUM(F4:F24)</f>
        <v>0</v>
      </c>
      <c r="G25" s="201">
        <f>SUM(G4:G24)</f>
        <v>0</v>
      </c>
      <c r="H25" s="201">
        <f>SUM(H4:H24)</f>
        <v>0</v>
      </c>
      <c r="I25" s="201">
        <f>SUM(I4:I24)</f>
        <v>0</v>
      </c>
      <c r="J25" s="201">
        <f>SUM(J4:J24)</f>
        <v>0</v>
      </c>
      <c r="K25" s="207">
        <f>SUM(K4:K24)</f>
        <v>0</v>
      </c>
      <c r="L25" s="207">
        <f>SUM(L4:L24)</f>
        <v>0</v>
      </c>
      <c r="M25" s="207">
        <f>SUM(M4:M24)</f>
        <v>0</v>
      </c>
      <c r="N25" s="205" t="e">
        <f>SUM(N4:N24)</f>
        <v>#DIV/0!</v>
      </c>
      <c r="O25" s="208"/>
      <c r="P25" s="209"/>
    </row>
    <row r="26" spans="3:18" s="69" customFormat="1" ht="18" customHeight="1">
      <c r="C26" s="144"/>
      <c r="J26" s="116"/>
      <c r="K26" s="107"/>
      <c r="L26" s="107"/>
      <c r="M26" s="107"/>
      <c r="N26" s="107"/>
      <c r="O26" s="107"/>
      <c r="P26" s="119"/>
      <c r="R26" s="120"/>
    </row>
    <row r="27" spans="3:18" s="69" customFormat="1" ht="18" customHeight="1">
      <c r="C27" s="144"/>
      <c r="J27" s="116"/>
      <c r="K27" s="107"/>
      <c r="L27" s="107"/>
      <c r="M27" s="107"/>
      <c r="N27" s="107"/>
      <c r="O27" s="107"/>
      <c r="P27" s="119"/>
      <c r="R27" s="120"/>
    </row>
    <row r="28" spans="3:18" s="69" customFormat="1" ht="18" customHeight="1">
      <c r="C28" s="144"/>
      <c r="J28" s="116"/>
      <c r="K28" s="107"/>
      <c r="L28" s="107"/>
      <c r="M28" s="107"/>
      <c r="N28" s="107"/>
      <c r="O28" s="107"/>
      <c r="P28" s="119"/>
      <c r="R28" s="120"/>
    </row>
    <row r="29" spans="3:18" s="69" customFormat="1" ht="18" customHeight="1">
      <c r="C29" s="144"/>
      <c r="J29" s="116"/>
      <c r="K29" s="107"/>
      <c r="L29" s="107"/>
      <c r="M29" s="107"/>
      <c r="N29" s="107"/>
      <c r="O29" s="107"/>
      <c r="P29" s="119"/>
      <c r="R29" s="120"/>
    </row>
    <row r="30" spans="3:18" s="69" customFormat="1" ht="18" customHeight="1">
      <c r="C30" s="144"/>
      <c r="J30" s="116"/>
      <c r="K30" s="107"/>
      <c r="L30" s="107"/>
      <c r="M30" s="107"/>
      <c r="N30" s="107"/>
      <c r="O30" s="107"/>
      <c r="P30" s="119"/>
      <c r="R30" s="120"/>
    </row>
    <row r="31" spans="3:18" s="69" customFormat="1" ht="18" customHeight="1">
      <c r="C31" s="144"/>
      <c r="J31" s="116"/>
      <c r="K31" s="107"/>
      <c r="L31" s="107"/>
      <c r="M31" s="107"/>
      <c r="N31" s="107"/>
      <c r="O31" s="107"/>
      <c r="P31" s="119"/>
      <c r="R31" s="120"/>
    </row>
    <row r="32" spans="3:18" s="69" customFormat="1" ht="18" customHeight="1">
      <c r="C32" s="144"/>
      <c r="D32" s="107"/>
      <c r="E32" s="107"/>
      <c r="F32" s="107"/>
      <c r="G32" s="107"/>
      <c r="H32" s="107"/>
      <c r="I32" s="107"/>
      <c r="J32" s="116"/>
      <c r="K32" s="107"/>
      <c r="L32" s="107"/>
      <c r="M32" s="107"/>
      <c r="N32" s="107"/>
      <c r="O32" s="107"/>
      <c r="P32" s="119"/>
      <c r="R32" s="120"/>
    </row>
    <row r="33" spans="3:18" s="69" customFormat="1" ht="18" customHeight="1">
      <c r="C33" s="144"/>
      <c r="J33" s="210"/>
      <c r="O33" s="107"/>
      <c r="P33" s="119"/>
      <c r="R33" s="120"/>
    </row>
    <row r="34" spans="3:18" s="69" customFormat="1" ht="18" customHeight="1">
      <c r="C34" s="144"/>
      <c r="J34" s="116"/>
      <c r="K34" s="107"/>
      <c r="L34" s="107"/>
      <c r="M34" s="107"/>
      <c r="O34" s="107"/>
      <c r="P34" s="119"/>
      <c r="R34" s="120"/>
    </row>
    <row r="35" spans="3:18" s="69" customFormat="1" ht="18" customHeight="1">
      <c r="C35" s="144"/>
      <c r="J35" s="116"/>
      <c r="K35" s="107"/>
      <c r="L35" s="107"/>
      <c r="M35" s="107"/>
      <c r="N35" s="107"/>
      <c r="O35" s="107"/>
      <c r="P35" s="119"/>
      <c r="R35" s="120"/>
    </row>
    <row r="36" spans="3:18" s="69" customFormat="1" ht="18" customHeight="1">
      <c r="C36" s="144"/>
      <c r="J36" s="116"/>
      <c r="K36" s="107"/>
      <c r="L36" s="107"/>
      <c r="M36" s="107"/>
      <c r="N36" s="107"/>
      <c r="O36" s="107"/>
      <c r="P36" s="119"/>
      <c r="R36" s="120"/>
    </row>
    <row r="37" spans="3:18" s="69" customFormat="1" ht="18" customHeight="1">
      <c r="C37" s="144"/>
      <c r="J37" s="116"/>
      <c r="K37" s="107"/>
      <c r="L37" s="107"/>
      <c r="M37" s="107"/>
      <c r="N37" s="107"/>
      <c r="O37" s="107"/>
      <c r="P37" s="119"/>
      <c r="R37" s="120"/>
    </row>
    <row r="38" spans="3:18" s="69" customFormat="1" ht="18" customHeight="1">
      <c r="C38" s="144"/>
      <c r="J38" s="116"/>
      <c r="K38" s="107"/>
      <c r="L38" s="107"/>
      <c r="M38" s="107"/>
      <c r="N38" s="107"/>
      <c r="O38" s="107"/>
      <c r="P38" s="119"/>
      <c r="R38" s="120"/>
    </row>
    <row r="39" spans="3:18" s="69" customFormat="1" ht="18" customHeight="1">
      <c r="C39" s="144"/>
      <c r="J39" s="116"/>
      <c r="K39" s="107"/>
      <c r="L39" s="107"/>
      <c r="M39" s="107"/>
      <c r="N39" s="107"/>
      <c r="O39" s="107"/>
      <c r="P39" s="119"/>
      <c r="R39" s="120"/>
    </row>
    <row r="40" spans="3:18" s="69" customFormat="1" ht="18" customHeight="1">
      <c r="C40" s="144"/>
      <c r="J40" s="116"/>
      <c r="K40" s="107"/>
      <c r="L40" s="107"/>
      <c r="M40" s="107"/>
      <c r="N40" s="107"/>
      <c r="O40" s="107"/>
      <c r="P40" s="119"/>
      <c r="R40" s="120"/>
    </row>
    <row r="41" spans="3:18" s="69" customFormat="1" ht="18" customHeight="1">
      <c r="C41" s="144"/>
      <c r="D41" s="107"/>
      <c r="E41" s="107"/>
      <c r="F41" s="107"/>
      <c r="G41" s="107"/>
      <c r="H41" s="107"/>
      <c r="I41" s="107"/>
      <c r="J41" s="116"/>
      <c r="K41" s="107"/>
      <c r="L41" s="107"/>
      <c r="M41" s="107"/>
      <c r="N41" s="107"/>
      <c r="O41" s="107"/>
      <c r="P41" s="119"/>
      <c r="R41" s="120"/>
    </row>
    <row r="42" spans="3:18" s="69" customFormat="1" ht="18" customHeight="1">
      <c r="C42" s="144"/>
      <c r="J42" s="210"/>
      <c r="O42" s="107"/>
      <c r="P42" s="119"/>
      <c r="R42" s="120"/>
    </row>
    <row r="43" spans="3:18" s="69" customFormat="1" ht="18" customHeight="1">
      <c r="C43" s="144"/>
      <c r="J43" s="116"/>
      <c r="K43" s="107"/>
      <c r="L43" s="107"/>
      <c r="M43" s="107"/>
      <c r="O43" s="107"/>
      <c r="P43" s="119"/>
      <c r="R43" s="120"/>
    </row>
    <row r="44" spans="3:18" s="69" customFormat="1" ht="18" customHeight="1">
      <c r="C44" s="144"/>
      <c r="J44" s="116"/>
      <c r="K44" s="107"/>
      <c r="L44" s="107"/>
      <c r="M44" s="107"/>
      <c r="N44" s="107"/>
      <c r="O44" s="107"/>
      <c r="P44" s="119"/>
      <c r="R44" s="120"/>
    </row>
    <row r="45" spans="3:18" s="69" customFormat="1" ht="18" customHeight="1">
      <c r="C45" s="144"/>
      <c r="J45" s="116"/>
      <c r="K45" s="107"/>
      <c r="L45" s="107"/>
      <c r="M45" s="107"/>
      <c r="N45" s="107"/>
      <c r="O45" s="107"/>
      <c r="P45" s="119"/>
      <c r="R45" s="120"/>
    </row>
    <row r="46" spans="3:18" s="69" customFormat="1" ht="18" customHeight="1">
      <c r="C46" s="144"/>
      <c r="J46" s="116"/>
      <c r="K46" s="107"/>
      <c r="L46" s="107"/>
      <c r="M46" s="107"/>
      <c r="N46" s="107"/>
      <c r="O46" s="107"/>
      <c r="P46" s="119"/>
      <c r="R46" s="120"/>
    </row>
    <row r="47" spans="3:18" s="69" customFormat="1" ht="18" customHeight="1">
      <c r="C47" s="144"/>
      <c r="J47" s="116"/>
      <c r="K47" s="107"/>
      <c r="L47" s="107"/>
      <c r="M47" s="107"/>
      <c r="N47" s="107"/>
      <c r="O47" s="107"/>
      <c r="P47" s="119"/>
      <c r="R47" s="120"/>
    </row>
    <row r="48" spans="3:18" s="69" customFormat="1" ht="18" customHeight="1">
      <c r="C48" s="144"/>
      <c r="J48" s="116"/>
      <c r="K48" s="107"/>
      <c r="L48" s="107"/>
      <c r="M48" s="107"/>
      <c r="N48" s="107"/>
      <c r="O48" s="107"/>
      <c r="P48" s="119"/>
      <c r="R48" s="120"/>
    </row>
    <row r="49" spans="3:18" s="69" customFormat="1" ht="18" customHeight="1">
      <c r="C49" s="144"/>
      <c r="J49" s="116"/>
      <c r="K49" s="107"/>
      <c r="L49" s="107"/>
      <c r="M49" s="107"/>
      <c r="N49" s="107"/>
      <c r="O49" s="107"/>
      <c r="P49" s="119"/>
      <c r="R49" s="120"/>
    </row>
    <row r="50" spans="3:18" s="69" customFormat="1" ht="18" customHeight="1">
      <c r="C50" s="144"/>
      <c r="D50" s="107"/>
      <c r="E50" s="107"/>
      <c r="F50" s="107"/>
      <c r="G50" s="107"/>
      <c r="H50" s="107"/>
      <c r="I50" s="107"/>
      <c r="J50" s="116"/>
      <c r="K50" s="107"/>
      <c r="L50" s="107"/>
      <c r="M50" s="107"/>
      <c r="N50" s="107"/>
      <c r="O50" s="107"/>
      <c r="P50" s="119"/>
      <c r="R50" s="120"/>
    </row>
    <row r="51" spans="3:18" s="69" customFormat="1" ht="18" customHeight="1">
      <c r="C51" s="144"/>
      <c r="J51" s="210"/>
      <c r="O51" s="107"/>
      <c r="P51" s="119"/>
      <c r="R51" s="120"/>
    </row>
    <row r="52" spans="3:18" s="69" customFormat="1" ht="18" customHeight="1">
      <c r="C52" s="144"/>
      <c r="J52" s="116"/>
      <c r="K52" s="107"/>
      <c r="L52" s="107"/>
      <c r="M52" s="107"/>
      <c r="O52" s="107"/>
      <c r="P52" s="119"/>
      <c r="R52" s="120"/>
    </row>
    <row r="53" spans="3:18" s="69" customFormat="1" ht="18" customHeight="1">
      <c r="C53" s="144"/>
      <c r="J53" s="116"/>
      <c r="K53" s="107"/>
      <c r="L53" s="107"/>
      <c r="M53" s="107"/>
      <c r="N53" s="107"/>
      <c r="O53" s="107"/>
      <c r="P53" s="119"/>
      <c r="R53" s="120"/>
    </row>
    <row r="54" spans="3:18" s="69" customFormat="1" ht="18" customHeight="1">
      <c r="C54" s="144"/>
      <c r="J54" s="116"/>
      <c r="K54" s="107"/>
      <c r="L54" s="107"/>
      <c r="M54" s="107"/>
      <c r="N54" s="107"/>
      <c r="O54" s="107"/>
      <c r="P54" s="119"/>
      <c r="R54" s="120"/>
    </row>
    <row r="55" spans="3:18" s="69" customFormat="1" ht="18" customHeight="1">
      <c r="C55" s="144"/>
      <c r="J55" s="116"/>
      <c r="K55" s="107"/>
      <c r="L55" s="107"/>
      <c r="M55" s="107"/>
      <c r="N55" s="107"/>
      <c r="O55" s="107"/>
      <c r="P55" s="119"/>
      <c r="R55" s="120"/>
    </row>
    <row r="56" spans="3:18" s="69" customFormat="1" ht="18" customHeight="1">
      <c r="C56" s="144"/>
      <c r="J56" s="116"/>
      <c r="K56" s="107"/>
      <c r="L56" s="107"/>
      <c r="M56" s="107"/>
      <c r="N56" s="107"/>
      <c r="O56" s="107"/>
      <c r="P56" s="119"/>
      <c r="R56" s="120"/>
    </row>
    <row r="57" spans="3:18" s="69" customFormat="1" ht="18" customHeight="1">
      <c r="C57" s="144"/>
      <c r="J57" s="116"/>
      <c r="K57" s="107"/>
      <c r="L57" s="107"/>
      <c r="M57" s="107"/>
      <c r="N57" s="107"/>
      <c r="O57" s="107"/>
      <c r="P57" s="119"/>
      <c r="R57" s="120"/>
    </row>
    <row r="58" spans="3:18" s="69" customFormat="1" ht="18" customHeight="1">
      <c r="C58" s="144"/>
      <c r="J58" s="116"/>
      <c r="K58" s="107"/>
      <c r="L58" s="107"/>
      <c r="M58" s="107"/>
      <c r="N58" s="107"/>
      <c r="O58" s="107"/>
      <c r="P58" s="119"/>
      <c r="R58" s="120"/>
    </row>
    <row r="59" spans="3:18" s="69" customFormat="1" ht="18" customHeight="1">
      <c r="C59" s="144"/>
      <c r="D59" s="107"/>
      <c r="E59" s="107"/>
      <c r="F59" s="107"/>
      <c r="G59" s="107"/>
      <c r="H59" s="107"/>
      <c r="I59" s="107"/>
      <c r="J59" s="116"/>
      <c r="K59" s="107"/>
      <c r="L59" s="107"/>
      <c r="M59" s="107"/>
      <c r="N59" s="107"/>
      <c r="O59" s="107"/>
      <c r="P59" s="119"/>
      <c r="R59" s="120"/>
    </row>
    <row r="60" spans="3:18" s="69" customFormat="1" ht="18" customHeight="1">
      <c r="C60" s="144"/>
      <c r="J60" s="210"/>
      <c r="O60" s="107"/>
      <c r="P60" s="119"/>
      <c r="R60" s="120"/>
    </row>
    <row r="61" spans="3:18" s="69" customFormat="1" ht="18" customHeight="1">
      <c r="C61" s="144"/>
      <c r="J61" s="116"/>
      <c r="K61" s="107"/>
      <c r="L61" s="107"/>
      <c r="M61" s="107"/>
      <c r="O61" s="107"/>
      <c r="P61" s="119"/>
      <c r="R61" s="120"/>
    </row>
    <row r="62" spans="3:18" s="69" customFormat="1" ht="18" customHeight="1">
      <c r="C62" s="144"/>
      <c r="J62" s="116"/>
      <c r="K62" s="107"/>
      <c r="L62" s="107"/>
      <c r="M62" s="107"/>
      <c r="N62" s="107"/>
      <c r="O62" s="107"/>
      <c r="P62" s="119"/>
      <c r="R62" s="120"/>
    </row>
    <row r="63" spans="3:18" s="69" customFormat="1" ht="18" customHeight="1">
      <c r="C63" s="144"/>
      <c r="J63" s="116"/>
      <c r="K63" s="107"/>
      <c r="L63" s="107"/>
      <c r="M63" s="107"/>
      <c r="N63" s="107"/>
      <c r="O63" s="107"/>
      <c r="P63" s="119"/>
      <c r="R63" s="120"/>
    </row>
    <row r="64" spans="3:18" s="69" customFormat="1" ht="18" customHeight="1">
      <c r="C64" s="144"/>
      <c r="J64" s="116"/>
      <c r="K64" s="107"/>
      <c r="L64" s="107"/>
      <c r="M64" s="107"/>
      <c r="N64" s="107"/>
      <c r="O64" s="107"/>
      <c r="P64" s="119"/>
      <c r="R64" s="120"/>
    </row>
    <row r="65" spans="3:18" s="69" customFormat="1" ht="18" customHeight="1">
      <c r="C65" s="144"/>
      <c r="J65" s="116"/>
      <c r="K65" s="107"/>
      <c r="L65" s="107"/>
      <c r="M65" s="107"/>
      <c r="N65" s="107"/>
      <c r="O65" s="107"/>
      <c r="P65" s="119"/>
      <c r="R65" s="120"/>
    </row>
    <row r="66" spans="3:18" s="69" customFormat="1" ht="18" customHeight="1">
      <c r="C66" s="144"/>
      <c r="J66" s="116"/>
      <c r="K66" s="107"/>
      <c r="L66" s="107"/>
      <c r="M66" s="107"/>
      <c r="N66" s="107"/>
      <c r="O66" s="107"/>
      <c r="P66" s="119"/>
      <c r="R66" s="120"/>
    </row>
    <row r="67" spans="3:18" s="69" customFormat="1" ht="18" customHeight="1">
      <c r="C67" s="144"/>
      <c r="J67" s="116"/>
      <c r="K67" s="107"/>
      <c r="L67" s="107"/>
      <c r="M67" s="107"/>
      <c r="N67" s="107"/>
      <c r="O67" s="107"/>
      <c r="P67" s="119"/>
      <c r="R67" s="120"/>
    </row>
    <row r="68" spans="3:18" s="69" customFormat="1" ht="18" customHeight="1">
      <c r="C68" s="144"/>
      <c r="D68" s="107"/>
      <c r="E68" s="107"/>
      <c r="F68" s="107"/>
      <c r="G68" s="107"/>
      <c r="H68" s="107"/>
      <c r="I68" s="107"/>
      <c r="J68" s="116"/>
      <c r="K68" s="107"/>
      <c r="L68" s="107"/>
      <c r="M68" s="107"/>
      <c r="N68" s="107"/>
      <c r="O68" s="107"/>
      <c r="P68" s="119"/>
      <c r="R68" s="120"/>
    </row>
    <row r="69" spans="3:18" s="69" customFormat="1" ht="18" customHeight="1">
      <c r="C69" s="144"/>
      <c r="J69" s="210"/>
      <c r="O69" s="107"/>
      <c r="P69" s="119"/>
      <c r="R69" s="120"/>
    </row>
    <row r="70" spans="3:18" s="69" customFormat="1" ht="18" customHeight="1">
      <c r="C70" s="144"/>
      <c r="J70" s="116"/>
      <c r="K70" s="107"/>
      <c r="L70" s="107"/>
      <c r="M70" s="107"/>
      <c r="O70" s="107"/>
      <c r="P70" s="119"/>
      <c r="R70" s="120"/>
    </row>
    <row r="71" spans="3:18" s="69" customFormat="1" ht="18" customHeight="1">
      <c r="C71" s="144"/>
      <c r="J71" s="116"/>
      <c r="K71" s="107"/>
      <c r="L71" s="107"/>
      <c r="M71" s="107"/>
      <c r="N71" s="107"/>
      <c r="O71" s="107"/>
      <c r="P71" s="119"/>
      <c r="R71" s="120"/>
    </row>
    <row r="72" spans="3:18" s="69" customFormat="1" ht="18" customHeight="1">
      <c r="C72" s="144"/>
      <c r="J72" s="116"/>
      <c r="K72" s="107"/>
      <c r="L72" s="107"/>
      <c r="M72" s="107"/>
      <c r="N72" s="107"/>
      <c r="O72" s="107"/>
      <c r="P72" s="119"/>
      <c r="R72" s="120"/>
    </row>
    <row r="73" spans="3:18" s="69" customFormat="1" ht="18" customHeight="1">
      <c r="C73" s="144"/>
      <c r="J73" s="116"/>
      <c r="K73" s="107"/>
      <c r="L73" s="107"/>
      <c r="M73" s="107"/>
      <c r="N73" s="107"/>
      <c r="O73" s="107"/>
      <c r="P73" s="119"/>
      <c r="R73" s="120"/>
    </row>
    <row r="74" spans="3:18" s="69" customFormat="1" ht="18" customHeight="1">
      <c r="C74" s="144"/>
      <c r="J74" s="116"/>
      <c r="K74" s="107"/>
      <c r="L74" s="107"/>
      <c r="M74" s="107"/>
      <c r="N74" s="107"/>
      <c r="O74" s="107"/>
      <c r="P74" s="119"/>
      <c r="R74" s="120"/>
    </row>
    <row r="75" spans="3:18" s="69" customFormat="1" ht="18" customHeight="1">
      <c r="C75" s="144"/>
      <c r="J75" s="116"/>
      <c r="K75" s="107"/>
      <c r="L75" s="107"/>
      <c r="M75" s="107"/>
      <c r="N75" s="107"/>
      <c r="O75" s="107"/>
      <c r="P75" s="119"/>
      <c r="R75" s="120"/>
    </row>
    <row r="76" spans="3:18" s="69" customFormat="1" ht="18" customHeight="1">
      <c r="C76" s="144"/>
      <c r="J76" s="116"/>
      <c r="K76" s="107"/>
      <c r="L76" s="107"/>
      <c r="M76" s="107"/>
      <c r="N76" s="107"/>
      <c r="O76" s="107"/>
      <c r="P76" s="119"/>
      <c r="R76" s="120"/>
    </row>
    <row r="77" spans="3:18" s="69" customFormat="1" ht="18" customHeight="1">
      <c r="C77" s="144"/>
      <c r="D77" s="107"/>
      <c r="E77" s="107"/>
      <c r="F77" s="107"/>
      <c r="G77" s="107"/>
      <c r="H77" s="107"/>
      <c r="I77" s="107"/>
      <c r="J77" s="116"/>
      <c r="K77" s="107"/>
      <c r="L77" s="107"/>
      <c r="M77" s="107"/>
      <c r="N77" s="107"/>
      <c r="O77" s="107"/>
      <c r="P77" s="119"/>
      <c r="R77" s="120"/>
    </row>
    <row r="78" spans="3:18" s="69" customFormat="1" ht="18" customHeight="1">
      <c r="C78" s="144"/>
      <c r="J78" s="210"/>
      <c r="N78" s="107"/>
      <c r="O78" s="107"/>
      <c r="P78" s="119"/>
      <c r="R78" s="120"/>
    </row>
    <row r="79" spans="3:18" s="69" customFormat="1" ht="18" customHeight="1">
      <c r="C79" s="144"/>
      <c r="J79" s="210"/>
      <c r="P79" s="119"/>
      <c r="R79" s="120"/>
    </row>
    <row r="80" spans="3:18" s="69" customFormat="1" ht="18" customHeight="1">
      <c r="C80" s="144"/>
      <c r="D80" s="107"/>
      <c r="E80" s="107"/>
      <c r="F80" s="107"/>
      <c r="G80" s="107"/>
      <c r="H80" s="107"/>
      <c r="I80" s="107"/>
      <c r="J80" s="116"/>
      <c r="K80" s="107"/>
      <c r="L80" s="107"/>
      <c r="M80" s="107"/>
      <c r="N80" s="107"/>
      <c r="O80" s="107"/>
      <c r="P80" s="119"/>
      <c r="R80" s="120"/>
    </row>
    <row r="81" spans="3:18" s="69" customFormat="1" ht="18" customHeight="1">
      <c r="C81" s="144"/>
      <c r="D81" s="107"/>
      <c r="E81" s="107"/>
      <c r="F81" s="107"/>
      <c r="G81" s="107"/>
      <c r="H81" s="107"/>
      <c r="I81" s="107"/>
      <c r="J81" s="116"/>
      <c r="K81" s="107"/>
      <c r="L81" s="107"/>
      <c r="M81" s="107"/>
      <c r="N81" s="107"/>
      <c r="O81" s="107"/>
      <c r="P81" s="119"/>
      <c r="R81" s="120"/>
    </row>
    <row r="82" spans="3:18" s="69" customFormat="1" ht="18" customHeight="1">
      <c r="C82" s="144"/>
      <c r="D82" s="107"/>
      <c r="E82" s="107"/>
      <c r="F82" s="107"/>
      <c r="G82" s="107"/>
      <c r="H82" s="107"/>
      <c r="I82" s="107"/>
      <c r="J82" s="116"/>
      <c r="K82" s="107"/>
      <c r="L82" s="107"/>
      <c r="M82" s="107"/>
      <c r="N82" s="107"/>
      <c r="O82" s="107"/>
      <c r="P82" s="119"/>
      <c r="R82" s="120"/>
    </row>
    <row r="83" spans="3:18" s="69" customFormat="1" ht="18" customHeight="1">
      <c r="C83" s="144"/>
      <c r="D83" s="107"/>
      <c r="E83" s="107"/>
      <c r="F83" s="107"/>
      <c r="G83" s="107"/>
      <c r="H83" s="107"/>
      <c r="I83" s="107"/>
      <c r="J83" s="116"/>
      <c r="K83" s="107"/>
      <c r="L83" s="107"/>
      <c r="M83" s="107"/>
      <c r="N83" s="107"/>
      <c r="O83" s="107"/>
      <c r="P83" s="119"/>
      <c r="R83" s="120"/>
    </row>
    <row r="84" spans="3:18" s="69" customFormat="1" ht="18" customHeight="1">
      <c r="C84" s="144"/>
      <c r="D84" s="107"/>
      <c r="E84" s="107"/>
      <c r="F84" s="107"/>
      <c r="G84" s="107"/>
      <c r="H84" s="107"/>
      <c r="I84" s="107"/>
      <c r="J84" s="116"/>
      <c r="K84" s="107"/>
      <c r="L84" s="107"/>
      <c r="M84" s="107"/>
      <c r="N84" s="107"/>
      <c r="O84" s="107"/>
      <c r="P84" s="119"/>
      <c r="R84" s="120"/>
    </row>
    <row r="85" spans="3:18" s="69" customFormat="1" ht="18" customHeight="1">
      <c r="C85" s="144"/>
      <c r="D85" s="107"/>
      <c r="E85" s="107"/>
      <c r="F85" s="107"/>
      <c r="G85" s="107"/>
      <c r="H85" s="107"/>
      <c r="I85" s="107"/>
      <c r="J85" s="116"/>
      <c r="K85" s="107"/>
      <c r="L85" s="107"/>
      <c r="M85" s="107"/>
      <c r="N85" s="107"/>
      <c r="O85" s="107"/>
      <c r="P85" s="119"/>
      <c r="R85" s="120"/>
    </row>
    <row r="86" spans="3:18" s="69" customFormat="1" ht="18" customHeight="1">
      <c r="C86" s="144"/>
      <c r="D86" s="107"/>
      <c r="E86" s="107"/>
      <c r="F86" s="107"/>
      <c r="G86" s="107"/>
      <c r="H86" s="107"/>
      <c r="I86" s="107"/>
      <c r="J86" s="116"/>
      <c r="K86" s="107"/>
      <c r="L86" s="107"/>
      <c r="M86" s="107"/>
      <c r="N86" s="107"/>
      <c r="O86" s="107"/>
      <c r="P86" s="119"/>
      <c r="R86" s="120"/>
    </row>
    <row r="87" spans="3:18" s="69" customFormat="1" ht="18" customHeight="1">
      <c r="C87" s="144"/>
      <c r="D87" s="107"/>
      <c r="E87" s="107"/>
      <c r="F87" s="107"/>
      <c r="G87" s="107"/>
      <c r="H87" s="107"/>
      <c r="I87" s="107"/>
      <c r="J87" s="116"/>
      <c r="K87" s="107"/>
      <c r="L87" s="107"/>
      <c r="M87" s="107"/>
      <c r="N87" s="107"/>
      <c r="O87" s="107"/>
      <c r="P87" s="119"/>
      <c r="R87" s="120"/>
    </row>
    <row r="88" spans="3:18" s="69" customFormat="1" ht="18" customHeight="1">
      <c r="C88" s="144"/>
      <c r="D88" s="107"/>
      <c r="E88" s="107"/>
      <c r="F88" s="107"/>
      <c r="G88" s="107"/>
      <c r="H88" s="107"/>
      <c r="I88" s="107"/>
      <c r="J88" s="116"/>
      <c r="K88" s="107"/>
      <c r="L88" s="107"/>
      <c r="M88" s="107"/>
      <c r="N88" s="107"/>
      <c r="O88" s="107"/>
      <c r="P88" s="119"/>
      <c r="R88" s="120"/>
    </row>
    <row r="89" spans="3:18" s="69" customFormat="1" ht="18" customHeight="1">
      <c r="C89" s="144"/>
      <c r="D89" s="107"/>
      <c r="E89" s="107"/>
      <c r="F89" s="107"/>
      <c r="G89" s="107"/>
      <c r="H89" s="107"/>
      <c r="I89" s="107"/>
      <c r="J89" s="116"/>
      <c r="K89" s="107"/>
      <c r="L89" s="107"/>
      <c r="M89" s="107"/>
      <c r="N89" s="107"/>
      <c r="O89" s="107"/>
      <c r="P89" s="119"/>
      <c r="R89" s="120"/>
    </row>
    <row r="90" spans="3:18" s="69" customFormat="1" ht="18" customHeight="1">
      <c r="C90" s="144"/>
      <c r="D90" s="107"/>
      <c r="E90" s="107"/>
      <c r="F90" s="107"/>
      <c r="G90" s="107"/>
      <c r="H90" s="107"/>
      <c r="I90" s="107"/>
      <c r="J90" s="116"/>
      <c r="K90" s="107"/>
      <c r="L90" s="107"/>
      <c r="M90" s="107"/>
      <c r="N90" s="107"/>
      <c r="O90" s="107"/>
      <c r="P90" s="119"/>
      <c r="R90" s="120"/>
    </row>
    <row r="91" spans="3:18" s="69" customFormat="1" ht="18" customHeight="1">
      <c r="C91" s="144"/>
      <c r="D91" s="107"/>
      <c r="E91" s="107"/>
      <c r="F91" s="107"/>
      <c r="G91" s="107"/>
      <c r="H91" s="107"/>
      <c r="I91" s="107"/>
      <c r="J91" s="116"/>
      <c r="K91" s="107"/>
      <c r="L91" s="107"/>
      <c r="M91" s="107"/>
      <c r="N91" s="107"/>
      <c r="O91" s="107"/>
      <c r="P91" s="119"/>
      <c r="R91" s="120"/>
    </row>
    <row r="92" spans="3:18" s="69" customFormat="1" ht="18" customHeight="1">
      <c r="C92" s="144"/>
      <c r="D92" s="107"/>
      <c r="E92" s="107"/>
      <c r="F92" s="107"/>
      <c r="G92" s="107"/>
      <c r="H92" s="107"/>
      <c r="I92" s="107"/>
      <c r="J92" s="116"/>
      <c r="K92" s="107"/>
      <c r="L92" s="107"/>
      <c r="M92" s="107"/>
      <c r="N92" s="107"/>
      <c r="O92" s="107"/>
      <c r="P92" s="119"/>
      <c r="R92" s="120"/>
    </row>
    <row r="93" spans="3:18" s="69" customFormat="1" ht="18" customHeight="1">
      <c r="C93" s="144"/>
      <c r="D93" s="107"/>
      <c r="E93" s="107"/>
      <c r="F93" s="107"/>
      <c r="G93" s="107"/>
      <c r="H93" s="107"/>
      <c r="I93" s="107"/>
      <c r="J93" s="116"/>
      <c r="K93" s="107"/>
      <c r="L93" s="107"/>
      <c r="M93" s="107"/>
      <c r="N93" s="107"/>
      <c r="O93" s="107"/>
      <c r="P93" s="119"/>
      <c r="R93" s="120"/>
    </row>
    <row r="94" spans="3:18" s="69" customFormat="1" ht="18" customHeight="1">
      <c r="C94" s="144"/>
      <c r="D94" s="107"/>
      <c r="E94" s="107"/>
      <c r="F94" s="107"/>
      <c r="G94" s="107"/>
      <c r="H94" s="107"/>
      <c r="I94" s="107"/>
      <c r="J94" s="116"/>
      <c r="K94" s="107"/>
      <c r="L94" s="107"/>
      <c r="M94" s="107"/>
      <c r="N94" s="107"/>
      <c r="O94" s="107"/>
      <c r="P94" s="119"/>
      <c r="R94" s="120"/>
    </row>
    <row r="95" spans="3:18" s="69" customFormat="1" ht="18" customHeight="1">
      <c r="C95" s="144"/>
      <c r="D95" s="107"/>
      <c r="E95" s="107"/>
      <c r="F95" s="107"/>
      <c r="G95" s="107"/>
      <c r="H95" s="107"/>
      <c r="I95" s="107"/>
      <c r="J95" s="116"/>
      <c r="K95" s="107"/>
      <c r="L95" s="107"/>
      <c r="M95" s="107"/>
      <c r="N95" s="107"/>
      <c r="O95" s="107"/>
      <c r="P95" s="119"/>
      <c r="R95" s="120"/>
    </row>
    <row r="96" spans="3:18" s="69" customFormat="1" ht="18" customHeight="1">
      <c r="C96" s="144"/>
      <c r="D96" s="107"/>
      <c r="E96" s="107"/>
      <c r="F96" s="107"/>
      <c r="G96" s="107"/>
      <c r="H96" s="107"/>
      <c r="I96" s="107"/>
      <c r="J96" s="116"/>
      <c r="K96" s="107"/>
      <c r="L96" s="107"/>
      <c r="M96" s="107"/>
      <c r="N96" s="107"/>
      <c r="O96" s="107"/>
      <c r="P96" s="119"/>
      <c r="R96" s="120"/>
    </row>
    <row r="97" spans="3:18" s="69" customFormat="1" ht="18" customHeight="1">
      <c r="C97" s="144"/>
      <c r="D97" s="107"/>
      <c r="E97" s="107"/>
      <c r="F97" s="107"/>
      <c r="G97" s="107"/>
      <c r="H97" s="107"/>
      <c r="I97" s="107"/>
      <c r="J97" s="116"/>
      <c r="K97" s="107"/>
      <c r="L97" s="107"/>
      <c r="M97" s="107"/>
      <c r="N97" s="107"/>
      <c r="O97" s="107"/>
      <c r="P97" s="119"/>
      <c r="R97" s="120"/>
    </row>
    <row r="98" spans="3:18" s="69" customFormat="1" ht="18" customHeight="1">
      <c r="C98" s="144"/>
      <c r="D98" s="107"/>
      <c r="E98" s="107"/>
      <c r="F98" s="107"/>
      <c r="G98" s="107"/>
      <c r="H98" s="107"/>
      <c r="I98" s="107"/>
      <c r="J98" s="116"/>
      <c r="K98" s="107"/>
      <c r="L98" s="107"/>
      <c r="M98" s="107"/>
      <c r="N98" s="107"/>
      <c r="O98" s="107"/>
      <c r="P98" s="119"/>
      <c r="R98" s="120"/>
    </row>
    <row r="99" spans="3:18" s="69" customFormat="1" ht="18" customHeight="1">
      <c r="C99" s="144"/>
      <c r="D99" s="107"/>
      <c r="E99" s="107"/>
      <c r="F99" s="107"/>
      <c r="G99" s="107"/>
      <c r="H99" s="107"/>
      <c r="I99" s="107"/>
      <c r="J99" s="116"/>
      <c r="K99" s="107"/>
      <c r="L99" s="107"/>
      <c r="M99" s="107"/>
      <c r="N99" s="107"/>
      <c r="O99" s="107"/>
      <c r="P99" s="119"/>
      <c r="R99" s="120"/>
    </row>
    <row r="100" spans="3:18" s="69" customFormat="1" ht="18" customHeight="1">
      <c r="C100" s="144"/>
      <c r="D100" s="107"/>
      <c r="E100" s="107"/>
      <c r="F100" s="107"/>
      <c r="G100" s="107"/>
      <c r="H100" s="107"/>
      <c r="I100" s="107"/>
      <c r="J100" s="116"/>
      <c r="K100" s="107"/>
      <c r="L100" s="107"/>
      <c r="M100" s="107"/>
      <c r="N100" s="107"/>
      <c r="O100" s="107"/>
      <c r="P100" s="119"/>
      <c r="R100" s="120"/>
    </row>
    <row r="101" spans="3:18" s="69" customFormat="1" ht="18" customHeight="1">
      <c r="C101" s="144"/>
      <c r="D101" s="107"/>
      <c r="E101" s="107"/>
      <c r="F101" s="107"/>
      <c r="G101" s="107"/>
      <c r="H101" s="107"/>
      <c r="I101" s="107"/>
      <c r="J101" s="116"/>
      <c r="K101" s="107"/>
      <c r="L101" s="107"/>
      <c r="M101" s="107"/>
      <c r="N101" s="107"/>
      <c r="O101" s="107"/>
      <c r="P101" s="119"/>
      <c r="R101" s="120"/>
    </row>
    <row r="102" spans="3:18" s="69" customFormat="1" ht="18" customHeight="1">
      <c r="C102" s="144"/>
      <c r="D102" s="107"/>
      <c r="E102" s="107"/>
      <c r="F102" s="107"/>
      <c r="G102" s="107"/>
      <c r="H102" s="107"/>
      <c r="I102" s="107"/>
      <c r="J102" s="116"/>
      <c r="K102" s="107"/>
      <c r="L102" s="107"/>
      <c r="M102" s="107"/>
      <c r="N102" s="107"/>
      <c r="O102" s="107"/>
      <c r="P102" s="119"/>
      <c r="R102" s="120"/>
    </row>
    <row r="103" spans="3:18" s="69" customFormat="1" ht="18" customHeight="1">
      <c r="C103" s="144"/>
      <c r="D103" s="107"/>
      <c r="E103" s="107"/>
      <c r="F103" s="107"/>
      <c r="G103" s="107"/>
      <c r="H103" s="107"/>
      <c r="I103" s="107"/>
      <c r="J103" s="116"/>
      <c r="K103" s="107"/>
      <c r="L103" s="107"/>
      <c r="M103" s="107"/>
      <c r="N103" s="107"/>
      <c r="O103" s="107"/>
      <c r="P103" s="119"/>
      <c r="R103" s="120"/>
    </row>
    <row r="104" spans="3:18" s="69" customFormat="1" ht="18" customHeight="1">
      <c r="C104" s="144"/>
      <c r="D104" s="107"/>
      <c r="E104" s="107"/>
      <c r="F104" s="107"/>
      <c r="G104" s="107"/>
      <c r="H104" s="107"/>
      <c r="I104" s="107"/>
      <c r="J104" s="116"/>
      <c r="K104" s="107"/>
      <c r="L104" s="107"/>
      <c r="M104" s="107"/>
      <c r="N104" s="107"/>
      <c r="O104" s="107"/>
      <c r="P104" s="119"/>
      <c r="R104" s="120"/>
    </row>
    <row r="105" spans="3:18" s="69" customFormat="1" ht="18" customHeight="1">
      <c r="C105" s="144"/>
      <c r="D105" s="107"/>
      <c r="E105" s="107"/>
      <c r="F105" s="107"/>
      <c r="G105" s="107"/>
      <c r="H105" s="107"/>
      <c r="I105" s="107"/>
      <c r="J105" s="116"/>
      <c r="K105" s="107"/>
      <c r="L105" s="107"/>
      <c r="M105" s="107"/>
      <c r="N105" s="107"/>
      <c r="O105" s="107"/>
      <c r="P105" s="119"/>
      <c r="R105" s="120"/>
    </row>
    <row r="106" spans="3:18" s="69" customFormat="1" ht="18" customHeight="1">
      <c r="C106" s="144"/>
      <c r="D106" s="107"/>
      <c r="E106" s="107"/>
      <c r="F106" s="107"/>
      <c r="G106" s="107"/>
      <c r="H106" s="107"/>
      <c r="I106" s="107"/>
      <c r="J106" s="116"/>
      <c r="K106" s="107"/>
      <c r="L106" s="107"/>
      <c r="M106" s="107"/>
      <c r="N106" s="107"/>
      <c r="O106" s="107"/>
      <c r="P106" s="119"/>
      <c r="R106" s="120"/>
    </row>
    <row r="107" spans="3:18" s="69" customFormat="1" ht="18" customHeight="1">
      <c r="C107" s="144"/>
      <c r="D107" s="107"/>
      <c r="E107" s="107"/>
      <c r="F107" s="107"/>
      <c r="G107" s="107"/>
      <c r="H107" s="107"/>
      <c r="I107" s="107"/>
      <c r="J107" s="116"/>
      <c r="K107" s="107"/>
      <c r="L107" s="107"/>
      <c r="M107" s="107"/>
      <c r="N107" s="107"/>
      <c r="O107" s="107"/>
      <c r="P107" s="119"/>
      <c r="R107" s="120"/>
    </row>
    <row r="108" spans="3:18" s="69" customFormat="1" ht="18" customHeight="1">
      <c r="C108" s="144"/>
      <c r="D108" s="107"/>
      <c r="E108" s="107"/>
      <c r="F108" s="107"/>
      <c r="G108" s="107"/>
      <c r="H108" s="107"/>
      <c r="I108" s="107"/>
      <c r="J108" s="116"/>
      <c r="K108" s="107"/>
      <c r="L108" s="107"/>
      <c r="M108" s="107"/>
      <c r="N108" s="107"/>
      <c r="O108" s="107"/>
      <c r="P108" s="119"/>
      <c r="R108" s="120"/>
    </row>
    <row r="109" spans="3:18" s="69" customFormat="1" ht="18" customHeight="1">
      <c r="C109" s="144"/>
      <c r="D109" s="107"/>
      <c r="E109" s="107"/>
      <c r="F109" s="107"/>
      <c r="G109" s="107"/>
      <c r="H109" s="107"/>
      <c r="I109" s="107"/>
      <c r="J109" s="116"/>
      <c r="K109" s="107"/>
      <c r="L109" s="107"/>
      <c r="M109" s="107"/>
      <c r="N109" s="107"/>
      <c r="O109" s="107"/>
      <c r="P109" s="119"/>
      <c r="R109" s="120"/>
    </row>
    <row r="110" spans="3:18" s="69" customFormat="1" ht="18" customHeight="1">
      <c r="C110" s="144"/>
      <c r="D110" s="107"/>
      <c r="E110" s="107"/>
      <c r="F110" s="107"/>
      <c r="G110" s="107"/>
      <c r="H110" s="107"/>
      <c r="I110" s="107"/>
      <c r="J110" s="116"/>
      <c r="K110" s="107"/>
      <c r="L110" s="107"/>
      <c r="M110" s="107"/>
      <c r="N110" s="107"/>
      <c r="O110" s="107"/>
      <c r="P110" s="119"/>
      <c r="R110" s="120"/>
    </row>
    <row r="111" spans="3:18" s="69" customFormat="1" ht="18" customHeight="1">
      <c r="C111" s="144"/>
      <c r="D111" s="107"/>
      <c r="E111" s="107"/>
      <c r="F111" s="107"/>
      <c r="G111" s="107"/>
      <c r="H111" s="107"/>
      <c r="I111" s="107"/>
      <c r="J111" s="116"/>
      <c r="K111" s="107"/>
      <c r="L111" s="107"/>
      <c r="M111" s="107"/>
      <c r="N111" s="107"/>
      <c r="O111" s="107"/>
      <c r="P111" s="119"/>
      <c r="R111" s="120"/>
    </row>
    <row r="112" spans="3:18" s="69" customFormat="1" ht="18" customHeight="1">
      <c r="C112" s="144"/>
      <c r="D112" s="107"/>
      <c r="E112" s="107"/>
      <c r="F112" s="107"/>
      <c r="G112" s="107"/>
      <c r="H112" s="107"/>
      <c r="I112" s="107"/>
      <c r="J112" s="116"/>
      <c r="K112" s="107"/>
      <c r="L112" s="107"/>
      <c r="M112" s="107"/>
      <c r="N112" s="107"/>
      <c r="O112" s="107"/>
      <c r="P112" s="119"/>
      <c r="R112" s="120"/>
    </row>
    <row r="113" spans="3:18" s="69" customFormat="1" ht="18" customHeight="1">
      <c r="C113" s="144"/>
      <c r="D113" s="107"/>
      <c r="E113" s="107"/>
      <c r="F113" s="107"/>
      <c r="G113" s="107"/>
      <c r="H113" s="107"/>
      <c r="I113" s="107"/>
      <c r="J113" s="116"/>
      <c r="K113" s="107"/>
      <c r="L113" s="107"/>
      <c r="M113" s="107"/>
      <c r="N113" s="107"/>
      <c r="O113" s="107"/>
      <c r="P113" s="119"/>
      <c r="R113" s="120"/>
    </row>
    <row r="114" spans="3:18" s="69" customFormat="1" ht="18" customHeight="1">
      <c r="C114" s="144"/>
      <c r="D114" s="107"/>
      <c r="E114" s="107"/>
      <c r="F114" s="107"/>
      <c r="G114" s="107"/>
      <c r="H114" s="107"/>
      <c r="I114" s="107"/>
      <c r="J114" s="116"/>
      <c r="K114" s="107"/>
      <c r="L114" s="107"/>
      <c r="M114" s="107"/>
      <c r="N114" s="107"/>
      <c r="O114" s="107"/>
      <c r="P114" s="119"/>
      <c r="R114" s="120"/>
    </row>
    <row r="115" spans="3:18" s="69" customFormat="1" ht="18" customHeight="1">
      <c r="C115" s="144"/>
      <c r="D115" s="107"/>
      <c r="E115" s="107"/>
      <c r="F115" s="107"/>
      <c r="G115" s="107"/>
      <c r="H115" s="107"/>
      <c r="I115" s="107"/>
      <c r="J115" s="116"/>
      <c r="K115" s="107"/>
      <c r="L115" s="107"/>
      <c r="M115" s="107"/>
      <c r="N115" s="107"/>
      <c r="O115" s="107"/>
      <c r="P115" s="119"/>
      <c r="R115" s="120"/>
    </row>
    <row r="116" spans="3:18" s="69" customFormat="1" ht="18" customHeight="1">
      <c r="C116" s="144"/>
      <c r="D116" s="107"/>
      <c r="E116" s="107"/>
      <c r="F116" s="107"/>
      <c r="G116" s="107"/>
      <c r="H116" s="107"/>
      <c r="I116" s="107"/>
      <c r="J116" s="116"/>
      <c r="K116" s="107"/>
      <c r="L116" s="107"/>
      <c r="M116" s="107"/>
      <c r="N116" s="107"/>
      <c r="O116" s="107"/>
      <c r="P116" s="119"/>
      <c r="R116" s="120"/>
    </row>
    <row r="117" spans="3:18" s="69" customFormat="1" ht="18" customHeight="1">
      <c r="C117" s="144"/>
      <c r="D117" s="107"/>
      <c r="E117" s="107"/>
      <c r="F117" s="107"/>
      <c r="G117" s="107"/>
      <c r="H117" s="107"/>
      <c r="I117" s="107"/>
      <c r="J117" s="116"/>
      <c r="K117" s="107"/>
      <c r="L117" s="107"/>
      <c r="M117" s="107"/>
      <c r="N117" s="107"/>
      <c r="O117" s="107"/>
      <c r="P117" s="119"/>
      <c r="R117" s="120"/>
    </row>
    <row r="118" spans="3:18" s="69" customFormat="1" ht="18" customHeight="1">
      <c r="C118" s="144"/>
      <c r="D118" s="107"/>
      <c r="E118" s="107"/>
      <c r="F118" s="107"/>
      <c r="G118" s="107"/>
      <c r="H118" s="107"/>
      <c r="I118" s="107"/>
      <c r="J118" s="116"/>
      <c r="K118" s="107"/>
      <c r="L118" s="107"/>
      <c r="M118" s="107"/>
      <c r="N118" s="107"/>
      <c r="O118" s="107"/>
      <c r="P118" s="119"/>
      <c r="R118" s="120"/>
    </row>
    <row r="119" spans="3:18" s="69" customFormat="1" ht="18" customHeight="1">
      <c r="C119" s="144"/>
      <c r="D119" s="107"/>
      <c r="E119" s="107"/>
      <c r="F119" s="107"/>
      <c r="G119" s="107"/>
      <c r="H119" s="107"/>
      <c r="I119" s="107"/>
      <c r="J119" s="116"/>
      <c r="K119" s="107"/>
      <c r="L119" s="107"/>
      <c r="M119" s="107"/>
      <c r="N119" s="107"/>
      <c r="O119" s="107"/>
      <c r="P119" s="119"/>
      <c r="R119" s="120"/>
    </row>
    <row r="120" spans="3:18" s="69" customFormat="1" ht="18" customHeight="1">
      <c r="C120" s="144"/>
      <c r="D120" s="107"/>
      <c r="E120" s="107"/>
      <c r="F120" s="107"/>
      <c r="G120" s="107"/>
      <c r="H120" s="107"/>
      <c r="I120" s="107"/>
      <c r="J120" s="116"/>
      <c r="K120" s="107"/>
      <c r="L120" s="107"/>
      <c r="M120" s="107"/>
      <c r="N120" s="107"/>
      <c r="O120" s="107"/>
      <c r="P120" s="119"/>
      <c r="R120" s="120"/>
    </row>
    <row r="121" spans="3:18" s="69" customFormat="1" ht="18" customHeight="1">
      <c r="C121" s="144"/>
      <c r="D121" s="107"/>
      <c r="E121" s="107"/>
      <c r="F121" s="107"/>
      <c r="G121" s="107"/>
      <c r="H121" s="107"/>
      <c r="I121" s="107"/>
      <c r="J121" s="116"/>
      <c r="K121" s="107"/>
      <c r="L121" s="107"/>
      <c r="M121" s="107"/>
      <c r="N121" s="107"/>
      <c r="O121" s="107"/>
      <c r="P121" s="119"/>
      <c r="R121" s="120"/>
    </row>
    <row r="122" spans="3:18" s="69" customFormat="1" ht="18" customHeight="1">
      <c r="C122" s="144"/>
      <c r="D122" s="107"/>
      <c r="E122" s="107"/>
      <c r="F122" s="107"/>
      <c r="G122" s="107"/>
      <c r="H122" s="107"/>
      <c r="I122" s="107"/>
      <c r="J122" s="116"/>
      <c r="K122" s="107"/>
      <c r="L122" s="107"/>
      <c r="M122" s="107"/>
      <c r="N122" s="107"/>
      <c r="O122" s="107"/>
      <c r="P122" s="119"/>
      <c r="R122" s="120"/>
    </row>
    <row r="123" spans="3:18" s="69" customFormat="1" ht="18" customHeight="1">
      <c r="C123" s="144"/>
      <c r="D123" s="107"/>
      <c r="E123" s="107"/>
      <c r="F123" s="107"/>
      <c r="G123" s="107"/>
      <c r="H123" s="107"/>
      <c r="I123" s="107"/>
      <c r="J123" s="116"/>
      <c r="K123" s="107"/>
      <c r="L123" s="107"/>
      <c r="M123" s="107"/>
      <c r="N123" s="107"/>
      <c r="O123" s="107"/>
      <c r="P123" s="119"/>
      <c r="R123" s="120"/>
    </row>
    <row r="124" spans="3:18" s="69" customFormat="1" ht="18" customHeight="1">
      <c r="C124" s="144"/>
      <c r="D124" s="107"/>
      <c r="E124" s="107"/>
      <c r="F124" s="107"/>
      <c r="G124" s="107"/>
      <c r="H124" s="107"/>
      <c r="I124" s="107"/>
      <c r="J124" s="116"/>
      <c r="K124" s="107"/>
      <c r="L124" s="107"/>
      <c r="M124" s="107"/>
      <c r="N124" s="107"/>
      <c r="O124" s="107"/>
      <c r="P124" s="119"/>
      <c r="R124" s="120"/>
    </row>
    <row r="125" spans="3:18" s="69" customFormat="1" ht="18" customHeight="1">
      <c r="C125" s="144"/>
      <c r="D125" s="107"/>
      <c r="E125" s="107"/>
      <c r="F125" s="107"/>
      <c r="G125" s="107"/>
      <c r="H125" s="107"/>
      <c r="I125" s="107"/>
      <c r="J125" s="116"/>
      <c r="K125" s="107"/>
      <c r="L125" s="107"/>
      <c r="M125" s="107"/>
      <c r="N125" s="107"/>
      <c r="O125" s="107"/>
      <c r="P125" s="119"/>
      <c r="R125" s="120"/>
    </row>
    <row r="126" spans="3:18" s="69" customFormat="1" ht="18" customHeight="1">
      <c r="C126" s="144"/>
      <c r="D126" s="107"/>
      <c r="E126" s="107"/>
      <c r="F126" s="107"/>
      <c r="G126" s="107"/>
      <c r="H126" s="107"/>
      <c r="I126" s="107"/>
      <c r="J126" s="116"/>
      <c r="K126" s="107"/>
      <c r="L126" s="107"/>
      <c r="M126" s="107"/>
      <c r="N126" s="107"/>
      <c r="O126" s="107"/>
      <c r="P126" s="119"/>
      <c r="R126" s="120"/>
    </row>
    <row r="127" spans="3:18" s="69" customFormat="1" ht="18" customHeight="1">
      <c r="C127" s="144"/>
      <c r="D127" s="107"/>
      <c r="E127" s="107"/>
      <c r="F127" s="107"/>
      <c r="G127" s="107"/>
      <c r="H127" s="107"/>
      <c r="I127" s="107"/>
      <c r="J127" s="116"/>
      <c r="K127" s="107"/>
      <c r="L127" s="107"/>
      <c r="M127" s="107"/>
      <c r="N127" s="107"/>
      <c r="O127" s="107"/>
      <c r="P127" s="119"/>
      <c r="R127" s="120"/>
    </row>
    <row r="128" spans="3:18" s="69" customFormat="1" ht="18" customHeight="1">
      <c r="C128" s="144"/>
      <c r="D128" s="107"/>
      <c r="E128" s="107"/>
      <c r="F128" s="107"/>
      <c r="G128" s="107"/>
      <c r="H128" s="107"/>
      <c r="I128" s="107"/>
      <c r="J128" s="116"/>
      <c r="K128" s="107"/>
      <c r="L128" s="107"/>
      <c r="M128" s="107"/>
      <c r="N128" s="107"/>
      <c r="O128" s="107"/>
      <c r="P128" s="119"/>
      <c r="R128" s="120"/>
    </row>
    <row r="129" spans="3:18" s="69" customFormat="1" ht="18" customHeight="1">
      <c r="C129" s="144"/>
      <c r="D129" s="107"/>
      <c r="E129" s="107"/>
      <c r="F129" s="107"/>
      <c r="G129" s="107"/>
      <c r="H129" s="107"/>
      <c r="I129" s="107"/>
      <c r="J129" s="116"/>
      <c r="K129" s="107"/>
      <c r="L129" s="107"/>
      <c r="M129" s="107"/>
      <c r="N129" s="107"/>
      <c r="O129" s="107"/>
      <c r="P129" s="119"/>
      <c r="R129" s="120"/>
    </row>
    <row r="130" spans="3:18" s="69" customFormat="1" ht="18" customHeight="1">
      <c r="C130" s="144"/>
      <c r="D130" s="107"/>
      <c r="E130" s="107"/>
      <c r="F130" s="107"/>
      <c r="G130" s="107"/>
      <c r="H130" s="107"/>
      <c r="I130" s="107"/>
      <c r="J130" s="116"/>
      <c r="K130" s="107"/>
      <c r="L130" s="107"/>
      <c r="M130" s="107"/>
      <c r="N130" s="107"/>
      <c r="O130" s="107"/>
      <c r="P130" s="119"/>
      <c r="R130" s="120"/>
    </row>
    <row r="131" spans="3:18" s="69" customFormat="1" ht="18" customHeight="1">
      <c r="C131" s="144"/>
      <c r="D131" s="107"/>
      <c r="E131" s="107"/>
      <c r="F131" s="107"/>
      <c r="G131" s="107"/>
      <c r="H131" s="107"/>
      <c r="I131" s="107"/>
      <c r="J131" s="116"/>
      <c r="K131" s="107"/>
      <c r="L131" s="107"/>
      <c r="M131" s="107"/>
      <c r="N131" s="107"/>
      <c r="O131" s="107"/>
      <c r="P131" s="119"/>
      <c r="R131" s="120"/>
    </row>
    <row r="132" spans="3:18" s="69" customFormat="1" ht="18" customHeight="1">
      <c r="C132" s="144"/>
      <c r="D132" s="107"/>
      <c r="E132" s="107"/>
      <c r="F132" s="107"/>
      <c r="G132" s="107"/>
      <c r="H132" s="107"/>
      <c r="I132" s="107"/>
      <c r="J132" s="116"/>
      <c r="K132" s="107"/>
      <c r="L132" s="107"/>
      <c r="M132" s="107"/>
      <c r="N132" s="107"/>
      <c r="O132" s="107"/>
      <c r="P132" s="119"/>
      <c r="R132" s="120"/>
    </row>
    <row r="133" spans="3:18" s="69" customFormat="1" ht="18" customHeight="1">
      <c r="C133" s="144"/>
      <c r="D133" s="107"/>
      <c r="E133" s="107"/>
      <c r="F133" s="107"/>
      <c r="G133" s="107"/>
      <c r="H133" s="107"/>
      <c r="I133" s="107"/>
      <c r="J133" s="116"/>
      <c r="K133" s="107"/>
      <c r="L133" s="107"/>
      <c r="M133" s="107"/>
      <c r="N133" s="107"/>
      <c r="O133" s="107"/>
      <c r="P133" s="119"/>
      <c r="R133" s="120"/>
    </row>
    <row r="134" spans="3:18" s="69" customFormat="1" ht="18" customHeight="1">
      <c r="C134" s="144"/>
      <c r="D134" s="107"/>
      <c r="E134" s="107"/>
      <c r="F134" s="107"/>
      <c r="G134" s="107"/>
      <c r="H134" s="107"/>
      <c r="I134" s="107"/>
      <c r="J134" s="116"/>
      <c r="K134" s="107"/>
      <c r="L134" s="107"/>
      <c r="M134" s="107"/>
      <c r="N134" s="107"/>
      <c r="O134" s="107"/>
      <c r="P134" s="119"/>
      <c r="R134" s="120"/>
    </row>
    <row r="135" spans="3:18" s="69" customFormat="1" ht="18" customHeight="1">
      <c r="C135" s="144"/>
      <c r="D135" s="107"/>
      <c r="E135" s="107"/>
      <c r="F135" s="107"/>
      <c r="G135" s="107"/>
      <c r="H135" s="107"/>
      <c r="I135" s="107"/>
      <c r="J135" s="116"/>
      <c r="K135" s="107"/>
      <c r="L135" s="107"/>
      <c r="M135" s="107"/>
      <c r="N135" s="107"/>
      <c r="O135" s="107"/>
      <c r="P135" s="119"/>
      <c r="R135" s="120"/>
    </row>
    <row r="136" spans="3:18" s="69" customFormat="1" ht="18" customHeight="1">
      <c r="C136" s="144"/>
      <c r="D136" s="107"/>
      <c r="E136" s="107"/>
      <c r="F136" s="107"/>
      <c r="G136" s="107"/>
      <c r="H136" s="107"/>
      <c r="I136" s="107"/>
      <c r="J136" s="116"/>
      <c r="K136" s="107"/>
      <c r="L136" s="107"/>
      <c r="M136" s="107"/>
      <c r="N136" s="107"/>
      <c r="O136" s="107"/>
      <c r="P136" s="119"/>
      <c r="R136" s="120"/>
    </row>
    <row r="137" spans="3:18" s="69" customFormat="1" ht="18" customHeight="1">
      <c r="C137" s="144"/>
      <c r="D137" s="107"/>
      <c r="E137" s="107"/>
      <c r="F137" s="107"/>
      <c r="G137" s="107"/>
      <c r="H137" s="107"/>
      <c r="I137" s="107"/>
      <c r="J137" s="116"/>
      <c r="K137" s="107"/>
      <c r="L137" s="107"/>
      <c r="M137" s="107"/>
      <c r="N137" s="107"/>
      <c r="O137" s="107"/>
      <c r="P137" s="119"/>
      <c r="R137" s="120"/>
    </row>
    <row r="138" spans="3:18" s="69" customFormat="1" ht="18" customHeight="1">
      <c r="C138" s="144"/>
      <c r="D138" s="107"/>
      <c r="E138" s="107"/>
      <c r="F138" s="107"/>
      <c r="G138" s="107"/>
      <c r="H138" s="107"/>
      <c r="I138" s="107"/>
      <c r="J138" s="116"/>
      <c r="K138" s="107"/>
      <c r="L138" s="107"/>
      <c r="M138" s="107"/>
      <c r="N138" s="107"/>
      <c r="O138" s="107"/>
      <c r="P138" s="119"/>
      <c r="R138" s="120"/>
    </row>
    <row r="139" spans="3:18" s="69" customFormat="1" ht="18" customHeight="1">
      <c r="C139" s="144"/>
      <c r="D139" s="107"/>
      <c r="E139" s="107"/>
      <c r="F139" s="107"/>
      <c r="G139" s="107"/>
      <c r="H139" s="107"/>
      <c r="I139" s="107"/>
      <c r="J139" s="116"/>
      <c r="K139" s="107"/>
      <c r="L139" s="107"/>
      <c r="M139" s="107"/>
      <c r="N139" s="107"/>
      <c r="O139" s="107"/>
      <c r="P139" s="119"/>
      <c r="R139" s="120"/>
    </row>
    <row r="140" spans="3:18" s="69" customFormat="1" ht="18" customHeight="1">
      <c r="C140" s="144"/>
      <c r="D140" s="107"/>
      <c r="E140" s="107"/>
      <c r="F140" s="107"/>
      <c r="G140" s="107"/>
      <c r="H140" s="107"/>
      <c r="I140" s="107"/>
      <c r="J140" s="116"/>
      <c r="K140" s="107"/>
      <c r="L140" s="107"/>
      <c r="M140" s="107"/>
      <c r="N140" s="107"/>
      <c r="O140" s="107"/>
      <c r="P140" s="119"/>
      <c r="R140" s="120"/>
    </row>
    <row r="141" spans="3:18" s="69" customFormat="1" ht="18" customHeight="1">
      <c r="C141" s="144"/>
      <c r="D141" s="107"/>
      <c r="E141" s="107"/>
      <c r="F141" s="107"/>
      <c r="G141" s="107"/>
      <c r="H141" s="107"/>
      <c r="I141" s="107"/>
      <c r="J141" s="116"/>
      <c r="K141" s="107"/>
      <c r="L141" s="107"/>
      <c r="M141" s="107"/>
      <c r="N141" s="107"/>
      <c r="O141" s="107"/>
      <c r="P141" s="119"/>
      <c r="R141" s="120"/>
    </row>
    <row r="142" spans="3:18" s="69" customFormat="1" ht="18" customHeight="1">
      <c r="C142" s="144"/>
      <c r="D142" s="107"/>
      <c r="E142" s="107"/>
      <c r="F142" s="107"/>
      <c r="G142" s="107"/>
      <c r="H142" s="107"/>
      <c r="I142" s="107"/>
      <c r="J142" s="116"/>
      <c r="K142" s="107"/>
      <c r="L142" s="107"/>
      <c r="M142" s="107"/>
      <c r="N142" s="107"/>
      <c r="O142" s="107"/>
      <c r="P142" s="119"/>
      <c r="R142" s="120"/>
    </row>
    <row r="143" spans="3:18" s="69" customFormat="1" ht="18" customHeight="1">
      <c r="C143" s="144"/>
      <c r="D143" s="107"/>
      <c r="E143" s="107"/>
      <c r="F143" s="107"/>
      <c r="G143" s="107"/>
      <c r="H143" s="107"/>
      <c r="I143" s="107"/>
      <c r="J143" s="116"/>
      <c r="K143" s="107"/>
      <c r="L143" s="107"/>
      <c r="M143" s="107"/>
      <c r="N143" s="107"/>
      <c r="O143" s="107"/>
      <c r="P143" s="119"/>
      <c r="R143" s="120"/>
    </row>
    <row r="144" spans="3:18" s="69" customFormat="1" ht="18" customHeight="1">
      <c r="C144" s="144"/>
      <c r="D144" s="107"/>
      <c r="E144" s="107"/>
      <c r="F144" s="107"/>
      <c r="G144" s="107"/>
      <c r="H144" s="107"/>
      <c r="I144" s="107"/>
      <c r="J144" s="116"/>
      <c r="K144" s="107"/>
      <c r="L144" s="107"/>
      <c r="M144" s="107"/>
      <c r="N144" s="107"/>
      <c r="O144" s="107"/>
      <c r="P144" s="119"/>
      <c r="R144" s="120"/>
    </row>
    <row r="145" spans="3:18" s="69" customFormat="1" ht="18" customHeight="1">
      <c r="C145" s="144"/>
      <c r="D145" s="107"/>
      <c r="E145" s="107"/>
      <c r="F145" s="107"/>
      <c r="G145" s="107"/>
      <c r="H145" s="107"/>
      <c r="I145" s="107"/>
      <c r="J145" s="116"/>
      <c r="K145" s="107"/>
      <c r="L145" s="107"/>
      <c r="M145" s="107"/>
      <c r="N145" s="107"/>
      <c r="O145" s="107"/>
      <c r="P145" s="119"/>
      <c r="R145" s="120"/>
    </row>
    <row r="146" spans="3:18" s="69" customFormat="1" ht="18" customHeight="1">
      <c r="C146" s="144"/>
      <c r="D146" s="107"/>
      <c r="E146" s="107"/>
      <c r="F146" s="107"/>
      <c r="G146" s="107"/>
      <c r="H146" s="107"/>
      <c r="I146" s="107"/>
      <c r="J146" s="116"/>
      <c r="K146" s="107"/>
      <c r="L146" s="107"/>
      <c r="M146" s="107"/>
      <c r="N146" s="107"/>
      <c r="O146" s="107"/>
      <c r="P146" s="119"/>
      <c r="R146" s="120"/>
    </row>
    <row r="147" spans="3:18" s="69" customFormat="1" ht="18" customHeight="1">
      <c r="C147" s="144"/>
      <c r="D147" s="107"/>
      <c r="E147" s="107"/>
      <c r="F147" s="107"/>
      <c r="G147" s="107"/>
      <c r="H147" s="107"/>
      <c r="I147" s="107"/>
      <c r="J147" s="116"/>
      <c r="K147" s="107"/>
      <c r="L147" s="107"/>
      <c r="M147" s="107"/>
      <c r="N147" s="107"/>
      <c r="O147" s="107"/>
      <c r="P147" s="119"/>
      <c r="R147" s="120"/>
    </row>
    <row r="148" spans="3:18" s="69" customFormat="1" ht="18" customHeight="1">
      <c r="C148" s="144"/>
      <c r="D148" s="107"/>
      <c r="E148" s="107"/>
      <c r="F148" s="107"/>
      <c r="G148" s="107"/>
      <c r="H148" s="107"/>
      <c r="I148" s="107"/>
      <c r="J148" s="116"/>
      <c r="K148" s="107"/>
      <c r="L148" s="107"/>
      <c r="M148" s="107"/>
      <c r="N148" s="107"/>
      <c r="O148" s="107"/>
      <c r="P148" s="119"/>
      <c r="R148" s="120"/>
    </row>
    <row r="149" spans="3:18" s="69" customFormat="1" ht="18" customHeight="1">
      <c r="C149" s="144"/>
      <c r="D149" s="107"/>
      <c r="E149" s="107"/>
      <c r="F149" s="107"/>
      <c r="G149" s="107"/>
      <c r="H149" s="107"/>
      <c r="I149" s="107"/>
      <c r="J149" s="116"/>
      <c r="K149" s="107"/>
      <c r="L149" s="107"/>
      <c r="M149" s="107"/>
      <c r="N149" s="107"/>
      <c r="O149" s="107"/>
      <c r="P149" s="119"/>
      <c r="R149" s="120"/>
    </row>
    <row r="150" spans="3:18" s="69" customFormat="1" ht="18" customHeight="1">
      <c r="C150" s="144"/>
      <c r="D150" s="107"/>
      <c r="E150" s="107"/>
      <c r="F150" s="107"/>
      <c r="G150" s="107"/>
      <c r="H150" s="107"/>
      <c r="I150" s="107"/>
      <c r="J150" s="116"/>
      <c r="K150" s="107"/>
      <c r="L150" s="107"/>
      <c r="M150" s="107"/>
      <c r="N150" s="107"/>
      <c r="O150" s="107"/>
      <c r="P150" s="119"/>
      <c r="R150" s="120"/>
    </row>
    <row r="151" spans="3:18" s="69" customFormat="1" ht="18" customHeight="1">
      <c r="C151" s="144"/>
      <c r="D151" s="107"/>
      <c r="E151" s="107"/>
      <c r="F151" s="107"/>
      <c r="G151" s="107"/>
      <c r="H151" s="107"/>
      <c r="I151" s="107"/>
      <c r="J151" s="116"/>
      <c r="K151" s="107"/>
      <c r="L151" s="107"/>
      <c r="M151" s="107"/>
      <c r="N151" s="107"/>
      <c r="O151" s="107"/>
      <c r="P151" s="119"/>
      <c r="R151" s="120"/>
    </row>
    <row r="152" spans="3:18" s="69" customFormat="1" ht="18" customHeight="1">
      <c r="C152" s="144"/>
      <c r="D152" s="107"/>
      <c r="E152" s="107"/>
      <c r="F152" s="107"/>
      <c r="G152" s="107"/>
      <c r="H152" s="107"/>
      <c r="I152" s="107"/>
      <c r="J152" s="116"/>
      <c r="K152" s="107"/>
      <c r="L152" s="107"/>
      <c r="M152" s="107"/>
      <c r="N152" s="107"/>
      <c r="O152" s="107"/>
      <c r="P152" s="119"/>
      <c r="R152" s="120"/>
    </row>
    <row r="153" spans="3:18" s="69" customFormat="1" ht="18" customHeight="1">
      <c r="C153" s="144"/>
      <c r="D153" s="107"/>
      <c r="E153" s="107"/>
      <c r="F153" s="107"/>
      <c r="G153" s="107"/>
      <c r="H153" s="107"/>
      <c r="I153" s="107"/>
      <c r="J153" s="116"/>
      <c r="K153" s="107"/>
      <c r="L153" s="107"/>
      <c r="M153" s="107"/>
      <c r="N153" s="107"/>
      <c r="O153" s="107"/>
      <c r="P153" s="119"/>
      <c r="R153" s="120"/>
    </row>
    <row r="154" spans="3:18" s="69" customFormat="1" ht="18" customHeight="1">
      <c r="C154" s="144"/>
      <c r="D154" s="107"/>
      <c r="E154" s="107"/>
      <c r="F154" s="107"/>
      <c r="G154" s="107"/>
      <c r="H154" s="107"/>
      <c r="I154" s="107"/>
      <c r="J154" s="116"/>
      <c r="K154" s="107"/>
      <c r="L154" s="107"/>
      <c r="M154" s="107"/>
      <c r="N154" s="107"/>
      <c r="O154" s="107"/>
      <c r="P154" s="119"/>
      <c r="R154" s="120"/>
    </row>
    <row r="155" spans="3:18" s="69" customFormat="1" ht="18" customHeight="1">
      <c r="C155" s="144"/>
      <c r="D155" s="107"/>
      <c r="E155" s="107"/>
      <c r="F155" s="107"/>
      <c r="G155" s="107"/>
      <c r="H155" s="107"/>
      <c r="I155" s="107"/>
      <c r="J155" s="116"/>
      <c r="K155" s="107"/>
      <c r="L155" s="107"/>
      <c r="M155" s="107"/>
      <c r="N155" s="107"/>
      <c r="O155" s="107"/>
      <c r="P155" s="119"/>
      <c r="R155" s="120"/>
    </row>
    <row r="156" spans="3:18" s="69" customFormat="1" ht="18" customHeight="1">
      <c r="C156" s="144"/>
      <c r="D156" s="107"/>
      <c r="E156" s="107"/>
      <c r="F156" s="107"/>
      <c r="G156" s="107"/>
      <c r="H156" s="107"/>
      <c r="I156" s="107"/>
      <c r="J156" s="116"/>
      <c r="K156" s="107"/>
      <c r="L156" s="107"/>
      <c r="M156" s="107"/>
      <c r="N156" s="107"/>
      <c r="O156" s="107"/>
      <c r="P156" s="119"/>
      <c r="R156" s="120"/>
    </row>
    <row r="157" spans="3:18" s="69" customFormat="1" ht="18" customHeight="1">
      <c r="C157" s="144"/>
      <c r="D157" s="107"/>
      <c r="E157" s="107"/>
      <c r="F157" s="107"/>
      <c r="G157" s="107"/>
      <c r="H157" s="107"/>
      <c r="I157" s="107"/>
      <c r="J157" s="116"/>
      <c r="K157" s="107"/>
      <c r="L157" s="107"/>
      <c r="M157" s="107"/>
      <c r="N157" s="107"/>
      <c r="O157" s="107"/>
      <c r="P157" s="119"/>
      <c r="R157" s="120"/>
    </row>
    <row r="158" spans="3:18" s="69" customFormat="1" ht="18" customHeight="1">
      <c r="C158" s="144"/>
      <c r="D158" s="107"/>
      <c r="E158" s="107"/>
      <c r="F158" s="107"/>
      <c r="G158" s="107"/>
      <c r="H158" s="107"/>
      <c r="I158" s="107"/>
      <c r="J158" s="116"/>
      <c r="K158" s="107"/>
      <c r="L158" s="107"/>
      <c r="M158" s="107"/>
      <c r="N158" s="107"/>
      <c r="O158" s="107"/>
      <c r="P158" s="119"/>
      <c r="R158" s="120"/>
    </row>
    <row r="159" spans="3:18" s="69" customFormat="1" ht="18" customHeight="1">
      <c r="C159" s="144"/>
      <c r="D159" s="107"/>
      <c r="E159" s="107"/>
      <c r="F159" s="107"/>
      <c r="G159" s="107"/>
      <c r="H159" s="107"/>
      <c r="I159" s="107"/>
      <c r="J159" s="116"/>
      <c r="K159" s="107"/>
      <c r="L159" s="107"/>
      <c r="M159" s="107"/>
      <c r="N159" s="107"/>
      <c r="O159" s="107"/>
      <c r="P159" s="119"/>
      <c r="R159" s="120"/>
    </row>
    <row r="160" spans="3:18" s="69" customFormat="1" ht="18" customHeight="1">
      <c r="C160" s="144"/>
      <c r="D160" s="107"/>
      <c r="E160" s="107"/>
      <c r="F160" s="107"/>
      <c r="G160" s="107"/>
      <c r="H160" s="107"/>
      <c r="I160" s="107"/>
      <c r="J160" s="116"/>
      <c r="K160" s="107"/>
      <c r="L160" s="107"/>
      <c r="M160" s="107"/>
      <c r="N160" s="107"/>
      <c r="O160" s="107"/>
      <c r="P160" s="119"/>
      <c r="R160" s="120"/>
    </row>
    <row r="161" spans="3:18" s="69" customFormat="1" ht="18" customHeight="1">
      <c r="C161" s="144"/>
      <c r="D161" s="107"/>
      <c r="E161" s="107"/>
      <c r="F161" s="107"/>
      <c r="G161" s="107"/>
      <c r="H161" s="107"/>
      <c r="I161" s="107"/>
      <c r="J161" s="116"/>
      <c r="K161" s="107"/>
      <c r="L161" s="107"/>
      <c r="M161" s="107"/>
      <c r="N161" s="107"/>
      <c r="O161" s="107"/>
      <c r="P161" s="119"/>
      <c r="R161" s="120"/>
    </row>
    <row r="162" spans="3:18" s="69" customFormat="1" ht="18" customHeight="1">
      <c r="C162" s="144"/>
      <c r="D162" s="107"/>
      <c r="E162" s="107"/>
      <c r="F162" s="107"/>
      <c r="G162" s="107"/>
      <c r="H162" s="107"/>
      <c r="I162" s="107"/>
      <c r="J162" s="116"/>
      <c r="K162" s="107"/>
      <c r="L162" s="107"/>
      <c r="M162" s="107"/>
      <c r="N162" s="107"/>
      <c r="O162" s="107"/>
      <c r="P162" s="119"/>
      <c r="R162" s="120"/>
    </row>
    <row r="163" spans="3:18" s="69" customFormat="1" ht="18" customHeight="1">
      <c r="C163" s="144"/>
      <c r="D163" s="107"/>
      <c r="E163" s="107"/>
      <c r="F163" s="107"/>
      <c r="G163" s="107"/>
      <c r="H163" s="107"/>
      <c r="I163" s="107"/>
      <c r="J163" s="116"/>
      <c r="K163" s="107"/>
      <c r="L163" s="107"/>
      <c r="M163" s="107"/>
      <c r="N163" s="107"/>
      <c r="O163" s="107"/>
      <c r="P163" s="119"/>
      <c r="R163" s="120"/>
    </row>
    <row r="164" spans="3:18" s="69" customFormat="1" ht="18" customHeight="1">
      <c r="C164" s="144"/>
      <c r="D164" s="107"/>
      <c r="E164" s="107"/>
      <c r="F164" s="107"/>
      <c r="G164" s="107"/>
      <c r="H164" s="107"/>
      <c r="I164" s="107"/>
      <c r="J164" s="116"/>
      <c r="K164" s="107"/>
      <c r="L164" s="107"/>
      <c r="M164" s="107"/>
      <c r="N164" s="107"/>
      <c r="O164" s="107"/>
      <c r="P164" s="119"/>
      <c r="R164" s="120"/>
    </row>
    <row r="165" spans="3:18" s="69" customFormat="1" ht="18" customHeight="1">
      <c r="C165" s="144"/>
      <c r="D165" s="107"/>
      <c r="E165" s="107"/>
      <c r="F165" s="107"/>
      <c r="G165" s="107"/>
      <c r="H165" s="107"/>
      <c r="I165" s="107"/>
      <c r="J165" s="116"/>
      <c r="K165" s="107"/>
      <c r="L165" s="107"/>
      <c r="M165" s="107"/>
      <c r="N165" s="107"/>
      <c r="O165" s="107"/>
      <c r="P165" s="119"/>
      <c r="R165" s="120"/>
    </row>
    <row r="166" spans="3:18" s="69" customFormat="1" ht="18" customHeight="1">
      <c r="C166" s="144"/>
      <c r="D166" s="107"/>
      <c r="E166" s="107"/>
      <c r="F166" s="107"/>
      <c r="G166" s="107"/>
      <c r="H166" s="107"/>
      <c r="I166" s="107"/>
      <c r="J166" s="116"/>
      <c r="K166" s="107"/>
      <c r="L166" s="107"/>
      <c r="M166" s="107"/>
      <c r="N166" s="107"/>
      <c r="O166" s="107"/>
      <c r="P166" s="119"/>
      <c r="R166" s="120"/>
    </row>
    <row r="167" spans="3:18" s="69" customFormat="1" ht="18" customHeight="1">
      <c r="C167" s="144"/>
      <c r="D167" s="107"/>
      <c r="E167" s="107"/>
      <c r="F167" s="107"/>
      <c r="G167" s="107"/>
      <c r="H167" s="107"/>
      <c r="I167" s="107"/>
      <c r="J167" s="116"/>
      <c r="K167" s="107"/>
      <c r="L167" s="107"/>
      <c r="M167" s="107"/>
      <c r="N167" s="107"/>
      <c r="O167" s="107"/>
      <c r="P167" s="119"/>
      <c r="R167" s="120"/>
    </row>
    <row r="168" spans="3:18" s="69" customFormat="1" ht="18" customHeight="1">
      <c r="C168" s="144"/>
      <c r="D168" s="107"/>
      <c r="E168" s="107"/>
      <c r="F168" s="107"/>
      <c r="G168" s="107"/>
      <c r="H168" s="107"/>
      <c r="I168" s="107"/>
      <c r="J168" s="116"/>
      <c r="K168" s="107"/>
      <c r="L168" s="107"/>
      <c r="M168" s="107"/>
      <c r="N168" s="107"/>
      <c r="O168" s="107"/>
      <c r="P168" s="119"/>
      <c r="R168" s="120"/>
    </row>
    <row r="169" spans="3:18" s="69" customFormat="1" ht="18" customHeight="1">
      <c r="C169" s="144"/>
      <c r="D169" s="107"/>
      <c r="E169" s="107"/>
      <c r="F169" s="107"/>
      <c r="G169" s="107"/>
      <c r="H169" s="107"/>
      <c r="I169" s="107"/>
      <c r="J169" s="116"/>
      <c r="K169" s="107"/>
      <c r="L169" s="107"/>
      <c r="M169" s="107"/>
      <c r="N169" s="107"/>
      <c r="O169" s="107"/>
      <c r="P169" s="119"/>
      <c r="R169" s="120"/>
    </row>
    <row r="170" spans="3:18" s="69" customFormat="1" ht="18" customHeight="1">
      <c r="C170" s="144"/>
      <c r="D170" s="107"/>
      <c r="E170" s="107"/>
      <c r="F170" s="107"/>
      <c r="G170" s="107"/>
      <c r="H170" s="107"/>
      <c r="I170" s="107"/>
      <c r="J170" s="116"/>
      <c r="K170" s="107"/>
      <c r="L170" s="107"/>
      <c r="M170" s="107"/>
      <c r="N170" s="107"/>
      <c r="O170" s="107"/>
      <c r="P170" s="119"/>
      <c r="R170" s="120"/>
    </row>
    <row r="171" spans="3:18" s="69" customFormat="1" ht="18" customHeight="1">
      <c r="C171" s="144"/>
      <c r="D171" s="107"/>
      <c r="E171" s="107"/>
      <c r="F171" s="107"/>
      <c r="G171" s="107"/>
      <c r="H171" s="107"/>
      <c r="I171" s="107"/>
      <c r="J171" s="116"/>
      <c r="K171" s="107"/>
      <c r="L171" s="107"/>
      <c r="M171" s="107"/>
      <c r="N171" s="107"/>
      <c r="O171" s="107"/>
      <c r="P171" s="119"/>
      <c r="R171" s="120"/>
    </row>
    <row r="172" spans="3:18" s="69" customFormat="1" ht="18" customHeight="1">
      <c r="C172" s="144"/>
      <c r="D172" s="107"/>
      <c r="E172" s="107"/>
      <c r="F172" s="107"/>
      <c r="G172" s="107"/>
      <c r="H172" s="107"/>
      <c r="I172" s="107"/>
      <c r="J172" s="116"/>
      <c r="K172" s="107"/>
      <c r="L172" s="107"/>
      <c r="M172" s="107"/>
      <c r="N172" s="107"/>
      <c r="O172" s="107"/>
      <c r="P172" s="119"/>
      <c r="R172" s="120"/>
    </row>
    <row r="173" spans="3:18" s="69" customFormat="1" ht="18" customHeight="1">
      <c r="C173" s="144"/>
      <c r="D173" s="107"/>
      <c r="E173" s="107"/>
      <c r="F173" s="107"/>
      <c r="G173" s="107"/>
      <c r="H173" s="107"/>
      <c r="I173" s="107"/>
      <c r="J173" s="116"/>
      <c r="K173" s="107"/>
      <c r="L173" s="107"/>
      <c r="M173" s="107"/>
      <c r="N173" s="107"/>
      <c r="O173" s="107"/>
      <c r="P173" s="119"/>
      <c r="R173" s="120"/>
    </row>
    <row r="174" spans="3:18" s="69" customFormat="1" ht="18" customHeight="1">
      <c r="C174" s="144"/>
      <c r="D174" s="107"/>
      <c r="E174" s="107"/>
      <c r="F174" s="107"/>
      <c r="G174" s="107"/>
      <c r="H174" s="107"/>
      <c r="I174" s="107"/>
      <c r="J174" s="116"/>
      <c r="K174" s="107"/>
      <c r="L174" s="107"/>
      <c r="M174" s="107"/>
      <c r="N174" s="107"/>
      <c r="O174" s="107"/>
      <c r="P174" s="119"/>
      <c r="R174" s="120"/>
    </row>
    <row r="175" spans="3:18" s="69" customFormat="1" ht="18" customHeight="1">
      <c r="C175" s="144"/>
      <c r="D175" s="107"/>
      <c r="E175" s="107"/>
      <c r="F175" s="107"/>
      <c r="G175" s="107"/>
      <c r="H175" s="107"/>
      <c r="I175" s="107"/>
      <c r="J175" s="116"/>
      <c r="K175" s="107"/>
      <c r="L175" s="107"/>
      <c r="M175" s="107"/>
      <c r="N175" s="107"/>
      <c r="O175" s="107"/>
      <c r="P175" s="119"/>
      <c r="R175" s="120"/>
    </row>
    <row r="176" spans="3:18" s="69" customFormat="1" ht="18" customHeight="1">
      <c r="C176" s="144"/>
      <c r="D176" s="107"/>
      <c r="E176" s="107"/>
      <c r="F176" s="107"/>
      <c r="G176" s="107"/>
      <c r="H176" s="107"/>
      <c r="I176" s="107"/>
      <c r="J176" s="116"/>
      <c r="K176" s="107"/>
      <c r="L176" s="107"/>
      <c r="M176" s="107"/>
      <c r="N176" s="107"/>
      <c r="O176" s="107"/>
      <c r="P176" s="119"/>
      <c r="R176" s="120"/>
    </row>
    <row r="177" spans="3:18" s="69" customFormat="1" ht="18" customHeight="1">
      <c r="C177" s="144"/>
      <c r="D177" s="107"/>
      <c r="E177" s="107"/>
      <c r="F177" s="107"/>
      <c r="G177" s="107"/>
      <c r="H177" s="107"/>
      <c r="I177" s="107"/>
      <c r="J177" s="116"/>
      <c r="K177" s="107"/>
      <c r="L177" s="107"/>
      <c r="M177" s="107"/>
      <c r="N177" s="107"/>
      <c r="O177" s="107"/>
      <c r="P177" s="119"/>
      <c r="R177" s="120"/>
    </row>
    <row r="178" spans="3:18" s="69" customFormat="1" ht="18" customHeight="1">
      <c r="C178" s="144"/>
      <c r="D178" s="107"/>
      <c r="E178" s="107"/>
      <c r="F178" s="107"/>
      <c r="G178" s="107"/>
      <c r="H178" s="107"/>
      <c r="I178" s="107"/>
      <c r="J178" s="116"/>
      <c r="K178" s="107"/>
      <c r="L178" s="107"/>
      <c r="M178" s="107"/>
      <c r="N178" s="107"/>
      <c r="O178" s="107"/>
      <c r="P178" s="119"/>
      <c r="R178" s="120"/>
    </row>
    <row r="179" spans="3:18" s="69" customFormat="1" ht="18" customHeight="1">
      <c r="C179" s="144"/>
      <c r="D179" s="107"/>
      <c r="E179" s="107"/>
      <c r="F179" s="107"/>
      <c r="G179" s="107"/>
      <c r="H179" s="107"/>
      <c r="I179" s="107"/>
      <c r="J179" s="116"/>
      <c r="K179" s="107"/>
      <c r="L179" s="107"/>
      <c r="M179" s="107"/>
      <c r="N179" s="107"/>
      <c r="O179" s="107"/>
      <c r="P179" s="119"/>
      <c r="R179" s="120"/>
    </row>
    <row r="180" spans="3:18" s="69" customFormat="1" ht="18" customHeight="1">
      <c r="C180" s="144"/>
      <c r="D180" s="107"/>
      <c r="E180" s="107"/>
      <c r="F180" s="107"/>
      <c r="G180" s="107"/>
      <c r="H180" s="107"/>
      <c r="I180" s="107"/>
      <c r="J180" s="116"/>
      <c r="K180" s="107"/>
      <c r="L180" s="107"/>
      <c r="M180" s="107"/>
      <c r="N180" s="107"/>
      <c r="O180" s="107"/>
      <c r="P180" s="119"/>
      <c r="R180" s="120"/>
    </row>
    <row r="181" spans="3:18" s="69" customFormat="1" ht="18" customHeight="1">
      <c r="C181" s="144"/>
      <c r="D181" s="107"/>
      <c r="E181" s="107"/>
      <c r="F181" s="107"/>
      <c r="G181" s="107"/>
      <c r="H181" s="107"/>
      <c r="I181" s="107"/>
      <c r="J181" s="116"/>
      <c r="K181" s="107"/>
      <c r="L181" s="107"/>
      <c r="M181" s="107"/>
      <c r="N181" s="107"/>
      <c r="O181" s="107"/>
      <c r="P181" s="119"/>
      <c r="R181" s="120"/>
    </row>
    <row r="182" spans="3:18" s="69" customFormat="1" ht="18" customHeight="1">
      <c r="C182" s="144"/>
      <c r="D182" s="107"/>
      <c r="E182" s="107"/>
      <c r="F182" s="107"/>
      <c r="G182" s="107"/>
      <c r="H182" s="107"/>
      <c r="I182" s="107"/>
      <c r="J182" s="116"/>
      <c r="K182" s="107"/>
      <c r="L182" s="107"/>
      <c r="M182" s="107"/>
      <c r="N182" s="107"/>
      <c r="O182" s="107"/>
      <c r="P182" s="119"/>
      <c r="R182" s="120"/>
    </row>
    <row r="183" spans="3:18" s="69" customFormat="1" ht="18" customHeight="1">
      <c r="C183" s="144"/>
      <c r="D183" s="107"/>
      <c r="E183" s="107"/>
      <c r="F183" s="107"/>
      <c r="G183" s="107"/>
      <c r="H183" s="107"/>
      <c r="I183" s="107"/>
      <c r="J183" s="116"/>
      <c r="K183" s="107"/>
      <c r="L183" s="107"/>
      <c r="M183" s="107"/>
      <c r="N183" s="107"/>
      <c r="O183" s="107"/>
      <c r="P183" s="119"/>
      <c r="R183" s="120"/>
    </row>
    <row r="184" spans="3:18" s="69" customFormat="1" ht="18" customHeight="1">
      <c r="C184" s="144"/>
      <c r="D184" s="107"/>
      <c r="E184" s="107"/>
      <c r="F184" s="107"/>
      <c r="G184" s="107"/>
      <c r="H184" s="107"/>
      <c r="I184" s="107"/>
      <c r="J184" s="116"/>
      <c r="K184" s="107"/>
      <c r="L184" s="107"/>
      <c r="M184" s="107"/>
      <c r="N184" s="107"/>
      <c r="O184" s="107"/>
      <c r="P184" s="119"/>
      <c r="R184" s="120"/>
    </row>
    <row r="185" spans="3:18" s="69" customFormat="1" ht="18" customHeight="1">
      <c r="C185" s="144"/>
      <c r="D185" s="107"/>
      <c r="E185" s="107"/>
      <c r="F185" s="107"/>
      <c r="G185" s="107"/>
      <c r="H185" s="107"/>
      <c r="I185" s="107"/>
      <c r="J185" s="116"/>
      <c r="K185" s="107"/>
      <c r="L185" s="107"/>
      <c r="M185" s="107"/>
      <c r="N185" s="107"/>
      <c r="O185" s="107"/>
      <c r="P185" s="119"/>
      <c r="R185" s="120"/>
    </row>
    <row r="186" spans="3:18" s="69" customFormat="1" ht="18" customHeight="1">
      <c r="C186" s="144"/>
      <c r="D186" s="107"/>
      <c r="E186" s="107"/>
      <c r="F186" s="107"/>
      <c r="G186" s="107"/>
      <c r="H186" s="107"/>
      <c r="I186" s="107"/>
      <c r="J186" s="116"/>
      <c r="K186" s="107"/>
      <c r="L186" s="107"/>
      <c r="M186" s="107"/>
      <c r="N186" s="107"/>
      <c r="O186" s="107"/>
      <c r="P186" s="119"/>
      <c r="R186" s="120"/>
    </row>
    <row r="187" spans="3:18" s="69" customFormat="1" ht="18" customHeight="1">
      <c r="C187" s="144"/>
      <c r="D187" s="107"/>
      <c r="E187" s="107"/>
      <c r="F187" s="107"/>
      <c r="G187" s="107"/>
      <c r="H187" s="107"/>
      <c r="I187" s="107"/>
      <c r="J187" s="116"/>
      <c r="K187" s="107"/>
      <c r="L187" s="107"/>
      <c r="M187" s="107"/>
      <c r="N187" s="107"/>
      <c r="O187" s="107"/>
      <c r="P187" s="119"/>
      <c r="R187" s="120"/>
    </row>
    <row r="188" spans="3:18" s="69" customFormat="1" ht="18" customHeight="1">
      <c r="C188" s="144"/>
      <c r="D188" s="107"/>
      <c r="E188" s="107"/>
      <c r="F188" s="107"/>
      <c r="G188" s="107"/>
      <c r="H188" s="107"/>
      <c r="I188" s="107"/>
      <c r="J188" s="116"/>
      <c r="K188" s="107"/>
      <c r="L188" s="107"/>
      <c r="M188" s="107"/>
      <c r="N188" s="107"/>
      <c r="O188" s="107"/>
      <c r="P188" s="119"/>
      <c r="R188" s="120"/>
    </row>
    <row r="189" spans="3:18" s="69" customFormat="1" ht="18" customHeight="1">
      <c r="C189" s="144"/>
      <c r="D189" s="107"/>
      <c r="E189" s="107"/>
      <c r="F189" s="107"/>
      <c r="G189" s="107"/>
      <c r="H189" s="107"/>
      <c r="I189" s="107"/>
      <c r="J189" s="116"/>
      <c r="K189" s="107"/>
      <c r="L189" s="107"/>
      <c r="M189" s="107"/>
      <c r="N189" s="107"/>
      <c r="O189" s="107"/>
      <c r="P189" s="119"/>
      <c r="R189" s="120"/>
    </row>
    <row r="190" spans="3:18" s="69" customFormat="1" ht="18" customHeight="1">
      <c r="C190" s="144"/>
      <c r="D190" s="107"/>
      <c r="E190" s="107"/>
      <c r="F190" s="107"/>
      <c r="G190" s="107"/>
      <c r="H190" s="107"/>
      <c r="I190" s="107"/>
      <c r="J190" s="116"/>
      <c r="K190" s="107"/>
      <c r="L190" s="107"/>
      <c r="M190" s="107"/>
      <c r="N190" s="107"/>
      <c r="O190" s="107"/>
      <c r="P190" s="119"/>
      <c r="R190" s="120"/>
    </row>
    <row r="191" spans="3:18" s="69" customFormat="1" ht="18" customHeight="1">
      <c r="C191" s="144"/>
      <c r="D191" s="107"/>
      <c r="E191" s="107"/>
      <c r="F191" s="107"/>
      <c r="G191" s="107"/>
      <c r="H191" s="107"/>
      <c r="I191" s="107"/>
      <c r="J191" s="116"/>
      <c r="K191" s="107"/>
      <c r="L191" s="107"/>
      <c r="M191" s="107"/>
      <c r="N191" s="107"/>
      <c r="O191" s="107"/>
      <c r="P191" s="119"/>
      <c r="R191" s="120"/>
    </row>
    <row r="192" spans="3:18" s="69" customFormat="1" ht="18" customHeight="1">
      <c r="C192" s="144"/>
      <c r="D192" s="107"/>
      <c r="E192" s="107"/>
      <c r="F192" s="107"/>
      <c r="G192" s="107"/>
      <c r="H192" s="107"/>
      <c r="I192" s="107"/>
      <c r="J192" s="116"/>
      <c r="K192" s="107"/>
      <c r="L192" s="107"/>
      <c r="M192" s="107"/>
      <c r="N192" s="107"/>
      <c r="O192" s="107"/>
      <c r="P192" s="119"/>
      <c r="R192" s="120"/>
    </row>
    <row r="193" spans="3:18" s="69" customFormat="1" ht="18" customHeight="1">
      <c r="C193" s="144"/>
      <c r="D193" s="107"/>
      <c r="E193" s="107"/>
      <c r="F193" s="107"/>
      <c r="G193" s="107"/>
      <c r="H193" s="107"/>
      <c r="I193" s="107"/>
      <c r="J193" s="107"/>
      <c r="K193" s="107"/>
      <c r="L193" s="107"/>
      <c r="M193" s="107"/>
      <c r="N193" s="107"/>
      <c r="O193" s="107"/>
      <c r="P193" s="119"/>
      <c r="R193" s="120"/>
    </row>
    <row r="194" spans="3:18" s="69" customFormat="1" ht="18" customHeight="1">
      <c r="C194" s="144"/>
      <c r="D194" s="107"/>
      <c r="E194" s="107"/>
      <c r="F194" s="107"/>
      <c r="G194" s="107"/>
      <c r="H194" s="107"/>
      <c r="I194" s="107"/>
      <c r="J194" s="107"/>
      <c r="K194" s="107"/>
      <c r="L194" s="107"/>
      <c r="M194" s="107"/>
      <c r="N194" s="107"/>
      <c r="O194" s="107"/>
      <c r="P194" s="119"/>
      <c r="R194" s="120"/>
    </row>
    <row r="195" spans="3:18" s="69" customFormat="1" ht="18" customHeight="1">
      <c r="C195" s="144"/>
      <c r="D195" s="107"/>
      <c r="E195" s="107"/>
      <c r="F195" s="107"/>
      <c r="G195" s="107"/>
      <c r="H195" s="107"/>
      <c r="I195" s="107"/>
      <c r="J195" s="107"/>
      <c r="K195" s="107"/>
      <c r="L195" s="107"/>
      <c r="M195" s="107"/>
      <c r="N195" s="107"/>
      <c r="O195" s="107"/>
      <c r="P195" s="119"/>
      <c r="R195" s="120"/>
    </row>
    <row r="196" spans="3:18" s="69" customFormat="1" ht="18" customHeight="1">
      <c r="C196" s="144"/>
      <c r="D196" s="107"/>
      <c r="E196" s="107"/>
      <c r="F196" s="107"/>
      <c r="G196" s="107"/>
      <c r="H196" s="107"/>
      <c r="I196" s="107"/>
      <c r="J196" s="107"/>
      <c r="K196" s="107"/>
      <c r="L196" s="107"/>
      <c r="M196" s="107"/>
      <c r="N196" s="107"/>
      <c r="O196" s="107"/>
      <c r="P196" s="119"/>
      <c r="R196" s="120"/>
    </row>
    <row r="197" spans="3:18" s="69" customFormat="1" ht="18" customHeight="1">
      <c r="C197" s="144"/>
      <c r="D197" s="107"/>
      <c r="E197" s="107"/>
      <c r="F197" s="107"/>
      <c r="G197" s="107"/>
      <c r="H197" s="107"/>
      <c r="I197" s="107"/>
      <c r="J197" s="107"/>
      <c r="K197" s="107"/>
      <c r="L197" s="107"/>
      <c r="M197" s="107"/>
      <c r="N197" s="107"/>
      <c r="O197" s="107"/>
      <c r="P197" s="119"/>
      <c r="R197" s="120"/>
    </row>
    <row r="198" spans="3:18" s="69" customFormat="1" ht="18" customHeight="1">
      <c r="C198" s="144"/>
      <c r="D198" s="107"/>
      <c r="E198" s="107"/>
      <c r="F198" s="107"/>
      <c r="G198" s="107"/>
      <c r="H198" s="107"/>
      <c r="I198" s="107"/>
      <c r="J198" s="107"/>
      <c r="K198" s="107"/>
      <c r="L198" s="107"/>
      <c r="M198" s="107"/>
      <c r="N198" s="107"/>
      <c r="O198" s="107"/>
      <c r="P198" s="119"/>
      <c r="R198" s="120"/>
    </row>
    <row r="199" spans="3:18" s="69" customFormat="1" ht="18" customHeight="1">
      <c r="C199" s="144"/>
      <c r="D199" s="107"/>
      <c r="E199" s="107"/>
      <c r="F199" s="107"/>
      <c r="G199" s="107"/>
      <c r="H199" s="107"/>
      <c r="I199" s="107"/>
      <c r="J199" s="107"/>
      <c r="K199" s="107"/>
      <c r="L199" s="107"/>
      <c r="M199" s="107"/>
      <c r="N199" s="107"/>
      <c r="O199" s="107"/>
      <c r="P199" s="119"/>
      <c r="R199" s="120"/>
    </row>
    <row r="200" spans="3:18" s="69" customFormat="1" ht="18" customHeight="1">
      <c r="C200" s="144"/>
      <c r="D200" s="107"/>
      <c r="E200" s="107"/>
      <c r="F200" s="107"/>
      <c r="G200" s="107"/>
      <c r="H200" s="107"/>
      <c r="I200" s="107"/>
      <c r="J200" s="107"/>
      <c r="K200" s="107"/>
      <c r="L200" s="107"/>
      <c r="M200" s="107"/>
      <c r="N200" s="107"/>
      <c r="O200" s="107"/>
      <c r="P200" s="119"/>
      <c r="R200" s="120"/>
    </row>
    <row r="201" spans="3:18" s="69" customFormat="1" ht="18" customHeight="1">
      <c r="C201" s="144"/>
      <c r="D201" s="107"/>
      <c r="E201" s="107"/>
      <c r="F201" s="107"/>
      <c r="G201" s="107"/>
      <c r="H201" s="107"/>
      <c r="I201" s="107"/>
      <c r="J201" s="107"/>
      <c r="K201" s="107"/>
      <c r="L201" s="107"/>
      <c r="M201" s="107"/>
      <c r="N201" s="107"/>
      <c r="O201" s="107"/>
      <c r="P201" s="119"/>
      <c r="R201" s="120"/>
    </row>
    <row r="202" spans="3:18" s="69" customFormat="1" ht="18" customHeight="1">
      <c r="C202" s="144"/>
      <c r="D202" s="107"/>
      <c r="E202" s="107"/>
      <c r="F202" s="107"/>
      <c r="G202" s="107"/>
      <c r="H202" s="107"/>
      <c r="I202" s="107"/>
      <c r="J202" s="107"/>
      <c r="K202" s="107"/>
      <c r="L202" s="107"/>
      <c r="M202" s="107"/>
      <c r="N202" s="107"/>
      <c r="O202" s="107"/>
      <c r="P202" s="119"/>
      <c r="R202" s="120"/>
    </row>
    <row r="203" spans="3:18" s="69" customFormat="1" ht="18" customHeight="1">
      <c r="C203" s="144"/>
      <c r="D203" s="107"/>
      <c r="E203" s="107"/>
      <c r="F203" s="107"/>
      <c r="G203" s="107"/>
      <c r="H203" s="107"/>
      <c r="I203" s="107"/>
      <c r="J203" s="107"/>
      <c r="K203" s="107"/>
      <c r="L203" s="107"/>
      <c r="M203" s="107"/>
      <c r="N203" s="107"/>
      <c r="O203" s="107"/>
      <c r="P203" s="119"/>
      <c r="R203" s="120"/>
    </row>
    <row r="204" spans="3:18" s="69" customFormat="1" ht="18" customHeight="1">
      <c r="C204" s="144"/>
      <c r="D204" s="107"/>
      <c r="E204" s="107"/>
      <c r="F204" s="107"/>
      <c r="G204" s="107"/>
      <c r="H204" s="107"/>
      <c r="I204" s="107"/>
      <c r="J204" s="107"/>
      <c r="K204" s="107"/>
      <c r="L204" s="107"/>
      <c r="M204" s="107"/>
      <c r="N204" s="107"/>
      <c r="O204" s="107"/>
      <c r="P204" s="119"/>
      <c r="R204" s="120"/>
    </row>
    <row r="205" spans="3:18" s="69" customFormat="1" ht="18" customHeight="1">
      <c r="C205" s="144"/>
      <c r="D205" s="107"/>
      <c r="E205" s="107"/>
      <c r="F205" s="107"/>
      <c r="G205" s="107"/>
      <c r="H205" s="107"/>
      <c r="I205" s="107"/>
      <c r="J205" s="107"/>
      <c r="K205" s="107"/>
      <c r="L205" s="107"/>
      <c r="M205" s="107"/>
      <c r="N205" s="107"/>
      <c r="O205" s="107"/>
      <c r="P205" s="119"/>
      <c r="R205" s="120"/>
    </row>
    <row r="206" spans="3:18" s="69" customFormat="1" ht="18" customHeight="1">
      <c r="C206" s="144"/>
      <c r="D206" s="107"/>
      <c r="E206" s="107"/>
      <c r="F206" s="107"/>
      <c r="G206" s="107"/>
      <c r="H206" s="107"/>
      <c r="I206" s="107"/>
      <c r="J206" s="107"/>
      <c r="K206" s="107"/>
      <c r="L206" s="107"/>
      <c r="M206" s="107"/>
      <c r="N206" s="107"/>
      <c r="O206" s="107"/>
      <c r="P206" s="119"/>
      <c r="R206" s="120"/>
    </row>
    <row r="207" spans="3:18" s="69" customFormat="1" ht="18" customHeight="1">
      <c r="C207" s="144"/>
      <c r="D207" s="107"/>
      <c r="E207" s="107"/>
      <c r="F207" s="107"/>
      <c r="G207" s="107"/>
      <c r="H207" s="107"/>
      <c r="I207" s="107"/>
      <c r="J207" s="107"/>
      <c r="K207" s="107"/>
      <c r="L207" s="107"/>
      <c r="M207" s="107"/>
      <c r="N207" s="107"/>
      <c r="O207" s="107"/>
      <c r="P207" s="119"/>
      <c r="R207" s="120"/>
    </row>
    <row r="208" spans="3:18" s="69" customFormat="1" ht="18" customHeight="1">
      <c r="C208" s="144"/>
      <c r="D208" s="107"/>
      <c r="E208" s="107"/>
      <c r="F208" s="107"/>
      <c r="G208" s="107"/>
      <c r="H208" s="107"/>
      <c r="I208" s="107"/>
      <c r="J208" s="107"/>
      <c r="K208" s="107"/>
      <c r="L208" s="107"/>
      <c r="M208" s="107"/>
      <c r="N208" s="107"/>
      <c r="O208" s="107"/>
      <c r="P208" s="119"/>
      <c r="R208" s="120"/>
    </row>
    <row r="209" spans="3:18" s="69" customFormat="1" ht="18" customHeight="1">
      <c r="C209" s="144"/>
      <c r="D209" s="107"/>
      <c r="E209" s="107"/>
      <c r="F209" s="107"/>
      <c r="G209" s="107"/>
      <c r="H209" s="107"/>
      <c r="I209" s="107"/>
      <c r="J209" s="107"/>
      <c r="K209" s="107"/>
      <c r="L209" s="107"/>
      <c r="M209" s="107"/>
      <c r="N209" s="107"/>
      <c r="O209" s="107"/>
      <c r="P209" s="119"/>
      <c r="R209" s="120"/>
    </row>
    <row r="210" spans="3:18" s="69" customFormat="1" ht="18" customHeight="1">
      <c r="C210" s="144"/>
      <c r="D210" s="107"/>
      <c r="E210" s="107"/>
      <c r="F210" s="107"/>
      <c r="G210" s="107"/>
      <c r="H210" s="107"/>
      <c r="I210" s="107"/>
      <c r="J210" s="107"/>
      <c r="K210" s="107"/>
      <c r="L210" s="107"/>
      <c r="M210" s="107"/>
      <c r="N210" s="107"/>
      <c r="O210" s="107"/>
      <c r="P210" s="119"/>
      <c r="R210" s="120"/>
    </row>
    <row r="211" spans="3:18" s="69" customFormat="1" ht="18" customHeight="1">
      <c r="C211" s="144"/>
      <c r="D211" s="107"/>
      <c r="E211" s="107"/>
      <c r="F211" s="107"/>
      <c r="G211" s="107"/>
      <c r="H211" s="107"/>
      <c r="I211" s="107"/>
      <c r="J211" s="107"/>
      <c r="K211" s="107"/>
      <c r="L211" s="107"/>
      <c r="M211" s="107"/>
      <c r="N211" s="107"/>
      <c r="O211" s="107"/>
      <c r="P211" s="119"/>
      <c r="R211" s="120"/>
    </row>
    <row r="212" spans="3:18" s="69" customFormat="1" ht="18" customHeight="1">
      <c r="C212" s="144"/>
      <c r="D212" s="107"/>
      <c r="E212" s="107"/>
      <c r="F212" s="107"/>
      <c r="G212" s="107"/>
      <c r="H212" s="107"/>
      <c r="I212" s="107"/>
      <c r="J212" s="107"/>
      <c r="K212" s="107"/>
      <c r="L212" s="107"/>
      <c r="M212" s="107"/>
      <c r="N212" s="107"/>
      <c r="O212" s="107"/>
      <c r="P212" s="119"/>
      <c r="R212" s="120"/>
    </row>
    <row r="213" spans="3:18" s="69" customFormat="1" ht="18" customHeight="1">
      <c r="C213" s="144"/>
      <c r="D213" s="107"/>
      <c r="E213" s="107"/>
      <c r="F213" s="107"/>
      <c r="G213" s="107"/>
      <c r="H213" s="107"/>
      <c r="I213" s="107"/>
      <c r="J213" s="107"/>
      <c r="K213" s="107"/>
      <c r="L213" s="107"/>
      <c r="M213" s="107"/>
      <c r="N213" s="107"/>
      <c r="O213" s="107"/>
      <c r="P213" s="119"/>
      <c r="R213" s="120"/>
    </row>
    <row r="214" spans="3:18" s="69" customFormat="1" ht="18" customHeight="1">
      <c r="C214" s="144"/>
      <c r="D214" s="107"/>
      <c r="E214" s="107"/>
      <c r="F214" s="107"/>
      <c r="G214" s="107"/>
      <c r="H214" s="107"/>
      <c r="I214" s="107"/>
      <c r="J214" s="107"/>
      <c r="K214" s="107"/>
      <c r="L214" s="107"/>
      <c r="M214" s="107"/>
      <c r="N214" s="107"/>
      <c r="O214" s="107"/>
      <c r="P214" s="119"/>
      <c r="R214" s="120"/>
    </row>
    <row r="215" spans="3:18" s="69" customFormat="1" ht="18" customHeight="1">
      <c r="C215" s="144"/>
      <c r="D215" s="107"/>
      <c r="E215" s="107"/>
      <c r="F215" s="107"/>
      <c r="G215" s="107"/>
      <c r="H215" s="107"/>
      <c r="I215" s="107"/>
      <c r="J215" s="107"/>
      <c r="K215" s="107"/>
      <c r="L215" s="107"/>
      <c r="M215" s="107"/>
      <c r="N215" s="107"/>
      <c r="O215" s="107"/>
      <c r="P215" s="119"/>
      <c r="R215" s="120"/>
    </row>
    <row r="216" spans="3:18" s="69" customFormat="1" ht="18" customHeight="1">
      <c r="C216" s="144"/>
      <c r="D216" s="107"/>
      <c r="E216" s="107"/>
      <c r="F216" s="107"/>
      <c r="G216" s="107"/>
      <c r="H216" s="107"/>
      <c r="I216" s="107"/>
      <c r="J216" s="107"/>
      <c r="K216" s="107"/>
      <c r="L216" s="107"/>
      <c r="M216" s="107"/>
      <c r="N216" s="107"/>
      <c r="O216" s="107"/>
      <c r="P216" s="119"/>
      <c r="R216" s="120"/>
    </row>
    <row r="217" spans="3:18" s="69" customFormat="1" ht="18" customHeight="1">
      <c r="C217" s="144"/>
      <c r="D217" s="107"/>
      <c r="E217" s="107"/>
      <c r="F217" s="107"/>
      <c r="G217" s="107"/>
      <c r="H217" s="107"/>
      <c r="I217" s="107"/>
      <c r="J217" s="107"/>
      <c r="K217" s="107"/>
      <c r="L217" s="107"/>
      <c r="M217" s="107"/>
      <c r="N217" s="107"/>
      <c r="O217" s="107"/>
      <c r="P217" s="119"/>
      <c r="R217" s="120"/>
    </row>
    <row r="218" spans="3:18" s="69" customFormat="1" ht="18" customHeight="1">
      <c r="C218" s="144"/>
      <c r="D218" s="107"/>
      <c r="E218" s="107"/>
      <c r="F218" s="107"/>
      <c r="G218" s="107"/>
      <c r="H218" s="107"/>
      <c r="I218" s="107"/>
      <c r="J218" s="107"/>
      <c r="K218" s="107"/>
      <c r="L218" s="107"/>
      <c r="M218" s="107"/>
      <c r="N218" s="107"/>
      <c r="O218" s="107"/>
      <c r="P218" s="119"/>
      <c r="R218" s="120"/>
    </row>
    <row r="219" spans="3:18" s="69" customFormat="1" ht="18" customHeight="1">
      <c r="C219" s="144"/>
      <c r="D219" s="107"/>
      <c r="E219" s="107"/>
      <c r="F219" s="107"/>
      <c r="G219" s="107"/>
      <c r="H219" s="107"/>
      <c r="I219" s="107"/>
      <c r="J219" s="107"/>
      <c r="K219" s="107"/>
      <c r="L219" s="107"/>
      <c r="M219" s="107"/>
      <c r="N219" s="107"/>
      <c r="O219" s="107"/>
      <c r="P219" s="119"/>
      <c r="R219" s="120"/>
    </row>
    <row r="220" spans="3:18" s="69" customFormat="1" ht="18" customHeight="1">
      <c r="C220" s="144"/>
      <c r="D220" s="107"/>
      <c r="E220" s="107"/>
      <c r="F220" s="107"/>
      <c r="G220" s="107"/>
      <c r="H220" s="107"/>
      <c r="I220" s="107"/>
      <c r="J220" s="107"/>
      <c r="K220" s="107"/>
      <c r="L220" s="107"/>
      <c r="M220" s="107"/>
      <c r="N220" s="107"/>
      <c r="O220" s="107"/>
      <c r="P220" s="119"/>
      <c r="R220" s="120"/>
    </row>
    <row r="221" spans="3:18" s="69" customFormat="1" ht="18" customHeight="1">
      <c r="C221" s="144"/>
      <c r="D221" s="107"/>
      <c r="E221" s="107"/>
      <c r="F221" s="107"/>
      <c r="G221" s="107"/>
      <c r="H221" s="107"/>
      <c r="I221" s="107"/>
      <c r="J221" s="107"/>
      <c r="K221" s="107"/>
      <c r="L221" s="107"/>
      <c r="M221" s="107"/>
      <c r="N221" s="107"/>
      <c r="O221" s="107"/>
      <c r="P221" s="119"/>
      <c r="R221" s="120"/>
    </row>
    <row r="222" spans="3:18" s="69" customFormat="1" ht="18" customHeight="1">
      <c r="C222" s="144"/>
      <c r="D222" s="107"/>
      <c r="E222" s="107"/>
      <c r="F222" s="107"/>
      <c r="G222" s="107"/>
      <c r="H222" s="107"/>
      <c r="I222" s="107"/>
      <c r="J222" s="107"/>
      <c r="K222" s="107"/>
      <c r="L222" s="107"/>
      <c r="M222" s="107"/>
      <c r="N222" s="107"/>
      <c r="O222" s="107"/>
      <c r="P222" s="119"/>
      <c r="R222" s="120"/>
    </row>
    <row r="223" spans="3:18" s="69" customFormat="1" ht="18" customHeight="1">
      <c r="C223" s="144"/>
      <c r="D223" s="107"/>
      <c r="E223" s="107"/>
      <c r="F223" s="107"/>
      <c r="G223" s="107"/>
      <c r="H223" s="107"/>
      <c r="I223" s="107"/>
      <c r="J223" s="107"/>
      <c r="K223" s="107"/>
      <c r="L223" s="107"/>
      <c r="M223" s="107"/>
      <c r="N223" s="107"/>
      <c r="O223" s="107"/>
      <c r="P223" s="119"/>
      <c r="R223" s="120"/>
    </row>
    <row r="224" spans="3:18" s="69" customFormat="1" ht="18" customHeight="1">
      <c r="C224" s="144"/>
      <c r="D224" s="107"/>
      <c r="E224" s="107"/>
      <c r="F224" s="107"/>
      <c r="G224" s="107"/>
      <c r="H224" s="107"/>
      <c r="I224" s="107"/>
      <c r="J224" s="107"/>
      <c r="K224" s="107"/>
      <c r="L224" s="107"/>
      <c r="M224" s="107"/>
      <c r="N224" s="107"/>
      <c r="O224" s="107"/>
      <c r="P224" s="119"/>
      <c r="R224" s="120"/>
    </row>
    <row r="225" spans="3:18" s="69" customFormat="1" ht="18" customHeight="1">
      <c r="C225" s="144"/>
      <c r="D225" s="107"/>
      <c r="E225" s="107"/>
      <c r="F225" s="107"/>
      <c r="G225" s="107"/>
      <c r="H225" s="107"/>
      <c r="I225" s="107"/>
      <c r="J225" s="107"/>
      <c r="K225" s="107"/>
      <c r="L225" s="107"/>
      <c r="M225" s="107"/>
      <c r="N225" s="107"/>
      <c r="O225" s="107"/>
      <c r="P225" s="119"/>
      <c r="R225" s="120"/>
    </row>
    <row r="226" spans="3:18" s="69" customFormat="1" ht="18" customHeight="1">
      <c r="C226" s="144"/>
      <c r="D226" s="107"/>
      <c r="E226" s="107"/>
      <c r="F226" s="107"/>
      <c r="G226" s="107"/>
      <c r="H226" s="107"/>
      <c r="I226" s="107"/>
      <c r="J226" s="107"/>
      <c r="K226" s="107"/>
      <c r="L226" s="107"/>
      <c r="M226" s="107"/>
      <c r="N226" s="107"/>
      <c r="O226" s="107"/>
      <c r="P226" s="119"/>
      <c r="R226" s="120"/>
    </row>
    <row r="227" spans="3:18" s="69" customFormat="1" ht="18" customHeight="1">
      <c r="C227" s="144"/>
      <c r="D227" s="107"/>
      <c r="E227" s="107"/>
      <c r="F227" s="107"/>
      <c r="G227" s="107"/>
      <c r="H227" s="107"/>
      <c r="I227" s="107"/>
      <c r="J227" s="107"/>
      <c r="K227" s="107"/>
      <c r="L227" s="107"/>
      <c r="M227" s="107"/>
      <c r="N227" s="107"/>
      <c r="O227" s="107"/>
      <c r="P227" s="119"/>
      <c r="R227" s="120"/>
    </row>
    <row r="228" spans="3:18" s="69" customFormat="1" ht="18" customHeight="1">
      <c r="C228" s="144"/>
      <c r="D228" s="107"/>
      <c r="E228" s="107"/>
      <c r="F228" s="107"/>
      <c r="G228" s="107"/>
      <c r="H228" s="107"/>
      <c r="I228" s="107"/>
      <c r="J228" s="107"/>
      <c r="K228" s="107"/>
      <c r="L228" s="107"/>
      <c r="M228" s="107"/>
      <c r="N228" s="107"/>
      <c r="O228" s="107"/>
      <c r="P228" s="119"/>
      <c r="R228" s="120"/>
    </row>
    <row r="229" spans="3:18" s="69" customFormat="1" ht="18" customHeight="1">
      <c r="C229" s="144"/>
      <c r="D229" s="107"/>
      <c r="E229" s="107"/>
      <c r="F229" s="107"/>
      <c r="G229" s="107"/>
      <c r="H229" s="107"/>
      <c r="I229" s="107"/>
      <c r="J229" s="107"/>
      <c r="K229" s="107"/>
      <c r="L229" s="107"/>
      <c r="M229" s="107"/>
      <c r="N229" s="107"/>
      <c r="O229" s="107"/>
      <c r="P229" s="119"/>
      <c r="R229" s="120"/>
    </row>
    <row r="230" spans="3:18" s="69" customFormat="1" ht="18" customHeight="1">
      <c r="C230" s="144"/>
      <c r="D230" s="107"/>
      <c r="E230" s="107"/>
      <c r="F230" s="107"/>
      <c r="G230" s="107"/>
      <c r="H230" s="107"/>
      <c r="I230" s="107"/>
      <c r="J230" s="107"/>
      <c r="K230" s="107"/>
      <c r="L230" s="107"/>
      <c r="M230" s="107"/>
      <c r="N230" s="107"/>
      <c r="O230" s="107"/>
      <c r="P230" s="119"/>
      <c r="R230" s="120"/>
    </row>
    <row r="231" spans="3:18" s="69" customFormat="1" ht="18" customHeight="1">
      <c r="C231" s="144"/>
      <c r="D231" s="107"/>
      <c r="E231" s="107"/>
      <c r="F231" s="107"/>
      <c r="G231" s="107"/>
      <c r="H231" s="107"/>
      <c r="I231" s="107"/>
      <c r="J231" s="107"/>
      <c r="K231" s="107"/>
      <c r="L231" s="107"/>
      <c r="M231" s="107"/>
      <c r="N231" s="107"/>
      <c r="O231" s="107"/>
      <c r="P231" s="119"/>
      <c r="R231" s="120"/>
    </row>
    <row r="232" spans="3:18" s="69" customFormat="1" ht="18" customHeight="1">
      <c r="C232" s="144"/>
      <c r="D232" s="107"/>
      <c r="E232" s="107"/>
      <c r="F232" s="107"/>
      <c r="G232" s="107"/>
      <c r="H232" s="107"/>
      <c r="I232" s="107"/>
      <c r="J232" s="107"/>
      <c r="K232" s="107"/>
      <c r="L232" s="107"/>
      <c r="M232" s="107"/>
      <c r="N232" s="107"/>
      <c r="O232" s="107"/>
      <c r="P232" s="119"/>
      <c r="R232" s="120"/>
    </row>
    <row r="233" spans="3:18" s="69" customFormat="1" ht="18" customHeight="1">
      <c r="C233" s="144"/>
      <c r="D233" s="107"/>
      <c r="E233" s="107"/>
      <c r="F233" s="107"/>
      <c r="G233" s="107"/>
      <c r="H233" s="107"/>
      <c r="I233" s="107"/>
      <c r="J233" s="107"/>
      <c r="K233" s="107"/>
      <c r="L233" s="107"/>
      <c r="M233" s="107"/>
      <c r="N233" s="107"/>
      <c r="O233" s="107"/>
      <c r="P233" s="119"/>
      <c r="R233" s="120"/>
    </row>
    <row r="234" spans="3:18" s="69" customFormat="1" ht="18" customHeight="1">
      <c r="C234" s="144"/>
      <c r="D234" s="107"/>
      <c r="E234" s="107"/>
      <c r="F234" s="107"/>
      <c r="G234" s="107"/>
      <c r="H234" s="107"/>
      <c r="I234" s="107"/>
      <c r="J234" s="107"/>
      <c r="K234" s="107"/>
      <c r="L234" s="107"/>
      <c r="M234" s="107"/>
      <c r="N234" s="107"/>
      <c r="O234" s="107"/>
      <c r="P234" s="119"/>
      <c r="R234" s="120"/>
    </row>
    <row r="235" spans="3:18" s="69" customFormat="1" ht="18" customHeight="1">
      <c r="C235" s="144"/>
      <c r="D235" s="107"/>
      <c r="E235" s="107"/>
      <c r="F235" s="107"/>
      <c r="G235" s="107"/>
      <c r="H235" s="107"/>
      <c r="I235" s="107"/>
      <c r="J235" s="107"/>
      <c r="K235" s="107"/>
      <c r="L235" s="107"/>
      <c r="M235" s="107"/>
      <c r="N235" s="107"/>
      <c r="O235" s="107"/>
      <c r="P235" s="119"/>
      <c r="R235" s="120"/>
    </row>
    <row r="236" spans="3:18" s="69" customFormat="1" ht="18" customHeight="1">
      <c r="C236" s="144"/>
      <c r="D236" s="107"/>
      <c r="E236" s="107"/>
      <c r="F236" s="107"/>
      <c r="G236" s="107"/>
      <c r="H236" s="107"/>
      <c r="I236" s="107"/>
      <c r="J236" s="107"/>
      <c r="K236" s="107"/>
      <c r="L236" s="107"/>
      <c r="M236" s="107"/>
      <c r="N236" s="107"/>
      <c r="O236" s="107"/>
      <c r="P236" s="119"/>
      <c r="R236" s="120"/>
    </row>
    <row r="237" spans="3:18" s="69" customFormat="1" ht="18" customHeight="1">
      <c r="C237" s="144"/>
      <c r="D237" s="107"/>
      <c r="E237" s="107"/>
      <c r="F237" s="107"/>
      <c r="G237" s="107"/>
      <c r="H237" s="107"/>
      <c r="I237" s="107"/>
      <c r="J237" s="107"/>
      <c r="K237" s="107"/>
      <c r="L237" s="107"/>
      <c r="M237" s="107"/>
      <c r="N237" s="107"/>
      <c r="O237" s="107"/>
      <c r="P237" s="119"/>
      <c r="R237" s="120"/>
    </row>
    <row r="238" spans="3:18" s="69" customFormat="1" ht="18" customHeight="1">
      <c r="C238" s="144"/>
      <c r="D238" s="107"/>
      <c r="E238" s="107"/>
      <c r="F238" s="107"/>
      <c r="G238" s="107"/>
      <c r="H238" s="107"/>
      <c r="I238" s="107"/>
      <c r="J238" s="107"/>
      <c r="K238" s="107"/>
      <c r="L238" s="107"/>
      <c r="M238" s="107"/>
      <c r="N238" s="107"/>
      <c r="O238" s="107"/>
      <c r="P238" s="119"/>
      <c r="R238" s="120"/>
    </row>
    <row r="239" spans="3:18" s="69" customFormat="1" ht="18" customHeight="1">
      <c r="C239" s="144"/>
      <c r="D239" s="107"/>
      <c r="E239" s="107"/>
      <c r="F239" s="107"/>
      <c r="G239" s="107"/>
      <c r="H239" s="107"/>
      <c r="I239" s="107"/>
      <c r="J239" s="107"/>
      <c r="K239" s="107"/>
      <c r="L239" s="107"/>
      <c r="M239" s="107"/>
      <c r="N239" s="107"/>
      <c r="O239" s="107"/>
      <c r="P239" s="119"/>
      <c r="R239" s="120"/>
    </row>
    <row r="240" spans="3:18" s="69" customFormat="1" ht="18" customHeight="1">
      <c r="C240" s="144"/>
      <c r="D240" s="107"/>
      <c r="E240" s="107"/>
      <c r="F240" s="107"/>
      <c r="G240" s="107"/>
      <c r="H240" s="107"/>
      <c r="I240" s="107"/>
      <c r="J240" s="107"/>
      <c r="K240" s="107"/>
      <c r="L240" s="107"/>
      <c r="M240" s="107"/>
      <c r="N240" s="107"/>
      <c r="O240" s="107"/>
      <c r="P240" s="119"/>
      <c r="R240" s="120"/>
    </row>
    <row r="241" spans="3:18" s="69" customFormat="1" ht="18" customHeight="1">
      <c r="C241" s="144"/>
      <c r="D241" s="107"/>
      <c r="E241" s="107"/>
      <c r="F241" s="107"/>
      <c r="G241" s="107"/>
      <c r="H241" s="107"/>
      <c r="I241" s="107"/>
      <c r="J241" s="107"/>
      <c r="K241" s="107"/>
      <c r="L241" s="107"/>
      <c r="M241" s="107"/>
      <c r="N241" s="107"/>
      <c r="O241" s="107"/>
      <c r="P241" s="119"/>
      <c r="R241" s="120"/>
    </row>
    <row r="242" spans="3:18" s="69" customFormat="1" ht="18" customHeight="1">
      <c r="C242" s="144"/>
      <c r="D242" s="107"/>
      <c r="E242" s="107"/>
      <c r="F242" s="107"/>
      <c r="G242" s="107"/>
      <c r="H242" s="107"/>
      <c r="I242" s="107"/>
      <c r="J242" s="107"/>
      <c r="K242" s="107"/>
      <c r="L242" s="107"/>
      <c r="M242" s="107"/>
      <c r="N242" s="107"/>
      <c r="O242" s="107"/>
      <c r="P242" s="119"/>
      <c r="R242" s="120"/>
    </row>
    <row r="243" spans="3:18" s="69" customFormat="1" ht="18" customHeight="1">
      <c r="C243" s="144"/>
      <c r="D243" s="107"/>
      <c r="E243" s="107"/>
      <c r="F243" s="107"/>
      <c r="G243" s="107"/>
      <c r="H243" s="107"/>
      <c r="I243" s="107"/>
      <c r="J243" s="107"/>
      <c r="K243" s="107"/>
      <c r="L243" s="107"/>
      <c r="M243" s="107"/>
      <c r="N243" s="107"/>
      <c r="O243" s="107"/>
      <c r="P243" s="119"/>
      <c r="R243" s="120"/>
    </row>
    <row r="244" spans="3:18" s="69" customFormat="1" ht="18" customHeight="1">
      <c r="C244" s="144"/>
      <c r="D244" s="107"/>
      <c r="E244" s="107"/>
      <c r="F244" s="107"/>
      <c r="G244" s="107"/>
      <c r="H244" s="107"/>
      <c r="I244" s="107"/>
      <c r="J244" s="107"/>
      <c r="K244" s="107"/>
      <c r="L244" s="107"/>
      <c r="M244" s="107"/>
      <c r="N244" s="107"/>
      <c r="O244" s="107"/>
      <c r="P244" s="119"/>
      <c r="R244" s="120"/>
    </row>
    <row r="245" spans="3:18" s="69" customFormat="1" ht="18" customHeight="1">
      <c r="C245" s="144"/>
      <c r="D245" s="107"/>
      <c r="E245" s="107"/>
      <c r="F245" s="107"/>
      <c r="G245" s="107"/>
      <c r="H245" s="107"/>
      <c r="I245" s="107"/>
      <c r="J245" s="107"/>
      <c r="K245" s="107"/>
      <c r="L245" s="107"/>
      <c r="M245" s="107"/>
      <c r="N245" s="107"/>
      <c r="O245" s="107"/>
      <c r="P245" s="119"/>
      <c r="R245" s="120"/>
    </row>
    <row r="246" spans="3:18" s="69" customFormat="1" ht="18" customHeight="1">
      <c r="C246" s="144"/>
      <c r="D246" s="107"/>
      <c r="E246" s="107"/>
      <c r="F246" s="107"/>
      <c r="G246" s="107"/>
      <c r="H246" s="107"/>
      <c r="I246" s="107"/>
      <c r="J246" s="107"/>
      <c r="K246" s="107"/>
      <c r="L246" s="107"/>
      <c r="M246" s="107"/>
      <c r="N246" s="107"/>
      <c r="O246" s="107"/>
      <c r="P246" s="119"/>
      <c r="R246" s="120"/>
    </row>
    <row r="247" spans="3:18" s="69" customFormat="1" ht="18" customHeight="1">
      <c r="C247" s="144"/>
      <c r="D247" s="107"/>
      <c r="E247" s="107"/>
      <c r="F247" s="107"/>
      <c r="G247" s="107"/>
      <c r="H247" s="107"/>
      <c r="I247" s="107"/>
      <c r="J247" s="107"/>
      <c r="K247" s="107"/>
      <c r="L247" s="107"/>
      <c r="M247" s="107"/>
      <c r="N247" s="107"/>
      <c r="O247" s="107"/>
      <c r="P247" s="119"/>
      <c r="R247" s="120"/>
    </row>
    <row r="248" spans="3:18" s="69" customFormat="1" ht="18" customHeight="1">
      <c r="C248" s="144"/>
      <c r="D248" s="107"/>
      <c r="E248" s="107"/>
      <c r="F248" s="107"/>
      <c r="G248" s="107"/>
      <c r="H248" s="107"/>
      <c r="I248" s="107"/>
      <c r="J248" s="107"/>
      <c r="K248" s="107"/>
      <c r="L248" s="107"/>
      <c r="M248" s="107"/>
      <c r="N248" s="107"/>
      <c r="O248" s="107"/>
      <c r="P248" s="119"/>
      <c r="R248" s="120"/>
    </row>
    <row r="249" spans="3:18" s="69" customFormat="1" ht="18" customHeight="1">
      <c r="C249" s="144"/>
      <c r="D249" s="107"/>
      <c r="E249" s="107"/>
      <c r="F249" s="107"/>
      <c r="G249" s="107"/>
      <c r="H249" s="107"/>
      <c r="I249" s="107"/>
      <c r="J249" s="107"/>
      <c r="K249" s="107"/>
      <c r="L249" s="107"/>
      <c r="M249" s="107"/>
      <c r="N249" s="107"/>
      <c r="O249" s="107"/>
      <c r="P249" s="119"/>
      <c r="R249" s="120"/>
    </row>
  </sheetData>
  <sheetProtection selectLockedCells="1" selectUnlockedCells="1"/>
  <mergeCells count="1">
    <mergeCell ref="A1:N1"/>
  </mergeCells>
  <printOptions horizontalCentered="1" verticalCentered="1"/>
  <pageMargins left="0.44027777777777777" right="0.23611111111111113" top="0.7090277777777778" bottom="0.5909722222222222" header="0.31527777777777777" footer="0.31527777777777777"/>
  <pageSetup horizontalDpi="300" verticalDpi="300" orientation="landscape" paperSize="9" scale="80"/>
  <headerFooter alignWithMargins="0">
    <oddHeader>&amp;CPSR LIGURIA 2014-2020
Mis. 16.4 _ Ambiente di Progetto - &amp;"-,Grassetto"DETTAGLIO SPESE PROGETTUALI</oddHeader>
    <oddFooter>&amp;C&amp;P/&amp;N</oddFooter>
  </headerFooter>
</worksheet>
</file>

<file path=xl/worksheets/sheet7.xml><?xml version="1.0" encoding="utf-8"?>
<worksheet xmlns="http://schemas.openxmlformats.org/spreadsheetml/2006/main" xmlns:r="http://schemas.openxmlformats.org/officeDocument/2006/relationships">
  <dimension ref="A2:J19"/>
  <sheetViews>
    <sheetView view="pageBreakPreview" zoomScale="130" zoomScaleSheetLayoutView="130" workbookViewId="0" topLeftCell="A1">
      <selection activeCell="E3" sqref="E3"/>
    </sheetView>
  </sheetViews>
  <sheetFormatPr defaultColWidth="9.140625" defaultRowHeight="15"/>
  <cols>
    <col min="1" max="1" width="6.421875" style="0" customWidth="1"/>
    <col min="2" max="2" width="32.00390625" style="0" customWidth="1"/>
    <col min="3" max="3" width="9.28125" style="0" customWidth="1"/>
    <col min="4" max="4" width="28.7109375" style="0" customWidth="1"/>
    <col min="5" max="5" width="12.00390625" style="211" customWidth="1"/>
    <col min="6" max="16384" width="11.57421875" style="0" customWidth="1"/>
  </cols>
  <sheetData>
    <row r="2" spans="1:9" s="5" customFormat="1" ht="47.25" customHeight="1">
      <c r="A2" s="212" t="s">
        <v>502</v>
      </c>
      <c r="B2" s="212"/>
      <c r="C2" s="212"/>
      <c r="D2" s="212"/>
      <c r="E2" s="212"/>
      <c r="F2" s="213"/>
      <c r="G2" s="213"/>
      <c r="H2" s="213"/>
      <c r="I2" s="213"/>
    </row>
    <row r="3" ht="15.75"/>
    <row r="4" spans="1:5" ht="15.75">
      <c r="A4" s="214"/>
      <c r="B4" s="215" t="s">
        <v>503</v>
      </c>
      <c r="C4" s="215" t="s">
        <v>504</v>
      </c>
      <c r="D4" s="215" t="s">
        <v>505</v>
      </c>
      <c r="E4" s="216" t="s">
        <v>506</v>
      </c>
    </row>
    <row r="5" spans="1:10" ht="25.5">
      <c r="A5" s="217">
        <v>1</v>
      </c>
      <c r="B5" s="218" t="s">
        <v>507</v>
      </c>
      <c r="C5" s="218" t="s">
        <v>508</v>
      </c>
      <c r="D5" s="218" t="s">
        <v>470</v>
      </c>
      <c r="E5" s="219">
        <f>+'SPESE PROGETTUALI PER AZIONE'!D14</f>
        <v>0</v>
      </c>
      <c r="J5" s="211"/>
    </row>
    <row r="6" spans="1:5" ht="25.5">
      <c r="A6" s="22">
        <v>2</v>
      </c>
      <c r="B6" s="21" t="s">
        <v>509</v>
      </c>
      <c r="C6" s="21" t="s">
        <v>510</v>
      </c>
      <c r="D6" s="21" t="s">
        <v>471</v>
      </c>
      <c r="E6" s="220">
        <f>+'SPESE PROGETTUALI PER AZIONE'!E14</f>
        <v>0</v>
      </c>
    </row>
    <row r="7" spans="1:5" ht="25.5">
      <c r="A7" s="22"/>
      <c r="B7" s="21"/>
      <c r="C7" s="21" t="s">
        <v>511</v>
      </c>
      <c r="D7" s="21" t="s">
        <v>472</v>
      </c>
      <c r="E7" s="220">
        <f>+'SPESE PROGETTUALI PER AZIONE'!F14</f>
        <v>0</v>
      </c>
    </row>
    <row r="8" spans="1:5" ht="15">
      <c r="A8" s="22"/>
      <c r="B8" s="21"/>
      <c r="C8" s="21" t="s">
        <v>512</v>
      </c>
      <c r="D8" s="21" t="s">
        <v>473</v>
      </c>
      <c r="E8" s="220">
        <f>+'SPESE PROGETTUALI PER AZIONE'!G14</f>
        <v>0</v>
      </c>
    </row>
    <row r="9" spans="1:5" ht="25.5">
      <c r="A9" s="22"/>
      <c r="B9" s="21"/>
      <c r="C9" s="21" t="s">
        <v>513</v>
      </c>
      <c r="D9" s="21" t="s">
        <v>474</v>
      </c>
      <c r="E9" s="220">
        <f>+'SPESE PROGETTUALI PER AZIONE'!H14</f>
        <v>0</v>
      </c>
    </row>
    <row r="10" spans="1:5" ht="25.5">
      <c r="A10" s="22"/>
      <c r="B10" s="21"/>
      <c r="C10" s="21" t="s">
        <v>514</v>
      </c>
      <c r="D10" s="21" t="s">
        <v>476</v>
      </c>
      <c r="E10" s="220">
        <f>+'SPESE PROGETTUALI PER AZIONE'!J14</f>
        <v>0</v>
      </c>
    </row>
    <row r="11" spans="1:5" ht="38.25">
      <c r="A11" s="22">
        <v>3</v>
      </c>
      <c r="B11" s="21" t="s">
        <v>515</v>
      </c>
      <c r="C11" s="21" t="s">
        <v>516</v>
      </c>
      <c r="D11" s="21" t="s">
        <v>475</v>
      </c>
      <c r="E11" s="220">
        <f>+'SPESE PROGETTUALI PER AZIONE'!I14</f>
        <v>0</v>
      </c>
    </row>
    <row r="12" spans="1:5" ht="25.5">
      <c r="A12" s="22">
        <v>4</v>
      </c>
      <c r="B12" s="21" t="s">
        <v>517</v>
      </c>
      <c r="C12" s="21" t="s">
        <v>518</v>
      </c>
      <c r="D12" s="21" t="s">
        <v>477</v>
      </c>
      <c r="E12" s="220">
        <f>+'SPESE PROGETTUALI PER AZIONE'!K14</f>
        <v>0</v>
      </c>
    </row>
    <row r="13" spans="1:5" ht="15">
      <c r="A13" s="22"/>
      <c r="B13" s="21"/>
      <c r="C13" s="21" t="s">
        <v>519</v>
      </c>
      <c r="D13" s="21" t="s">
        <v>478</v>
      </c>
      <c r="E13" s="220">
        <f>+'SPESE PROGETTUALI PER AZIONE'!L14</f>
        <v>0</v>
      </c>
    </row>
    <row r="14" spans="1:5" ht="25.5">
      <c r="A14" s="22">
        <v>5</v>
      </c>
      <c r="B14" s="21" t="s">
        <v>520</v>
      </c>
      <c r="C14" s="21" t="s">
        <v>521</v>
      </c>
      <c r="D14" s="21" t="s">
        <v>479</v>
      </c>
      <c r="E14" s="220">
        <f>+'SPESE PROGETTUALI PER AZIONE'!N14</f>
        <v>0</v>
      </c>
    </row>
    <row r="15" spans="1:5" ht="25.5">
      <c r="A15" s="22"/>
      <c r="B15" s="21"/>
      <c r="C15" s="21" t="s">
        <v>522</v>
      </c>
      <c r="D15" s="21" t="s">
        <v>480</v>
      </c>
      <c r="E15" s="220">
        <f>+'SPESE PROGETTUALI PER AZIONE'!O14</f>
        <v>0</v>
      </c>
    </row>
    <row r="16" spans="1:5" ht="15">
      <c r="A16" s="22">
        <v>6</v>
      </c>
      <c r="B16" s="21" t="s">
        <v>523</v>
      </c>
      <c r="C16" s="21" t="s">
        <v>524</v>
      </c>
      <c r="D16" s="21" t="s">
        <v>525</v>
      </c>
      <c r="E16" s="220"/>
    </row>
    <row r="17" spans="1:5" ht="15">
      <c r="A17" s="29">
        <v>7</v>
      </c>
      <c r="B17" s="221" t="s">
        <v>526</v>
      </c>
      <c r="C17" s="5"/>
      <c r="D17" s="5"/>
      <c r="E17" s="220"/>
    </row>
    <row r="19" spans="2:5" s="222" customFormat="1" ht="18.75">
      <c r="B19" s="223" t="s">
        <v>492</v>
      </c>
      <c r="C19" s="223"/>
      <c r="D19" s="223"/>
      <c r="E19" s="224">
        <f>SUM(E5:E18)</f>
        <v>0</v>
      </c>
    </row>
  </sheetData>
  <sheetProtection selectLockedCells="1" selectUnlockedCells="1"/>
  <mergeCells count="2">
    <mergeCell ref="A2:E2"/>
    <mergeCell ref="B19:D19"/>
  </mergeCells>
  <printOptions/>
  <pageMargins left="0.75" right="0.75" top="1" bottom="1" header="0.5118110236220472" footer="0.5118110236220472"/>
  <pageSetup horizontalDpi="300" verticalDpi="300" orientation="portrait" paperSize="9" scale="97"/>
</worksheet>
</file>

<file path=xl/worksheets/sheet8.xml><?xml version="1.0" encoding="utf-8"?>
<worksheet xmlns="http://schemas.openxmlformats.org/spreadsheetml/2006/main" xmlns:r="http://schemas.openxmlformats.org/officeDocument/2006/relationships">
  <dimension ref="B2:Q27"/>
  <sheetViews>
    <sheetView view="pageBreakPreview" zoomScaleSheetLayoutView="100" workbookViewId="0" topLeftCell="A1">
      <selection activeCell="D5" sqref="D5"/>
    </sheetView>
  </sheetViews>
  <sheetFormatPr defaultColWidth="9.140625" defaultRowHeight="15"/>
  <cols>
    <col min="1" max="1" width="2.7109375" style="225" customWidth="1"/>
    <col min="2" max="2" width="5.421875" style="112" customWidth="1"/>
    <col min="3" max="3" width="9.140625" style="225" customWidth="1"/>
    <col min="4" max="4" width="17.28125" style="225" customWidth="1"/>
    <col min="5" max="5" width="18.140625" style="225" customWidth="1"/>
    <col min="6" max="7" width="8.7109375" style="225" customWidth="1"/>
    <col min="8" max="8" width="13.421875" style="226" customWidth="1"/>
    <col min="9" max="9" width="18.140625" style="225" customWidth="1"/>
    <col min="10" max="11" width="8.7109375" style="225" customWidth="1"/>
    <col min="12" max="12" width="13.421875" style="226" customWidth="1"/>
    <col min="13" max="13" width="18.140625" style="225" customWidth="1"/>
    <col min="14" max="15" width="8.7109375" style="225" customWidth="1"/>
    <col min="16" max="16" width="13.421875" style="226" customWidth="1"/>
    <col min="17" max="17" width="3.00390625" style="225" customWidth="1"/>
    <col min="18" max="16384" width="8.7109375" style="225" customWidth="1"/>
  </cols>
  <sheetData>
    <row r="1" ht="15.75"/>
    <row r="2" spans="2:16" s="227" customFormat="1" ht="15.75" customHeight="1">
      <c r="B2" s="228"/>
      <c r="E2" s="229" t="s">
        <v>527</v>
      </c>
      <c r="F2" s="229"/>
      <c r="G2" s="229"/>
      <c r="H2" s="229"/>
      <c r="I2" s="230" t="s">
        <v>528</v>
      </c>
      <c r="J2" s="230"/>
      <c r="K2" s="230"/>
      <c r="L2" s="230"/>
      <c r="M2" s="231" t="s">
        <v>529</v>
      </c>
      <c r="N2" s="231"/>
      <c r="O2" s="231"/>
      <c r="P2" s="231"/>
    </row>
    <row r="3" spans="2:16" s="232" customFormat="1" ht="18.75" customHeight="1">
      <c r="B3" s="112"/>
      <c r="E3" s="233" t="s">
        <v>530</v>
      </c>
      <c r="F3" s="233"/>
      <c r="G3" s="233"/>
      <c r="H3" s="233"/>
      <c r="I3" s="234" t="s">
        <v>531</v>
      </c>
      <c r="J3" s="234"/>
      <c r="K3" s="234"/>
      <c r="L3" s="234"/>
      <c r="M3" s="234" t="s">
        <v>532</v>
      </c>
      <c r="N3" s="234"/>
      <c r="O3" s="234"/>
      <c r="P3" s="234"/>
    </row>
    <row r="4" spans="2:17" ht="36">
      <c r="B4" s="235" t="s">
        <v>533</v>
      </c>
      <c r="C4" s="236" t="s">
        <v>534</v>
      </c>
      <c r="D4" s="237" t="s">
        <v>535</v>
      </c>
      <c r="E4" s="238" t="s">
        <v>536</v>
      </c>
      <c r="F4" s="239" t="s">
        <v>537</v>
      </c>
      <c r="G4" s="239" t="s">
        <v>538</v>
      </c>
      <c r="H4" s="240" t="s">
        <v>539</v>
      </c>
      <c r="I4" s="238" t="s">
        <v>536</v>
      </c>
      <c r="J4" s="239" t="s">
        <v>537</v>
      </c>
      <c r="K4" s="239" t="s">
        <v>538</v>
      </c>
      <c r="L4" s="240" t="s">
        <v>539</v>
      </c>
      <c r="M4" s="238" t="s">
        <v>536</v>
      </c>
      <c r="N4" s="239" t="s">
        <v>537</v>
      </c>
      <c r="O4" s="239" t="s">
        <v>538</v>
      </c>
      <c r="P4" s="240" t="s">
        <v>539</v>
      </c>
      <c r="Q4" s="241"/>
    </row>
    <row r="5" spans="2:17" ht="15.75">
      <c r="B5" s="122">
        <v>1</v>
      </c>
      <c r="C5" s="242"/>
      <c r="D5" s="243"/>
      <c r="E5" s="244"/>
      <c r="F5" s="242"/>
      <c r="G5" s="242"/>
      <c r="H5" s="245">
        <v>0</v>
      </c>
      <c r="I5" s="244"/>
      <c r="J5" s="242"/>
      <c r="K5" s="242"/>
      <c r="L5" s="245">
        <v>0</v>
      </c>
      <c r="M5" s="246"/>
      <c r="N5" s="247"/>
      <c r="O5" s="247"/>
      <c r="P5" s="245">
        <v>0</v>
      </c>
      <c r="Q5" s="248"/>
    </row>
    <row r="6" spans="2:17" ht="15.75">
      <c r="B6" s="122">
        <f aca="true" t="shared" si="0" ref="B6:B26">1+B5</f>
        <v>2</v>
      </c>
      <c r="C6" s="242"/>
      <c r="D6" s="243"/>
      <c r="E6" s="244"/>
      <c r="F6" s="242"/>
      <c r="G6" s="242"/>
      <c r="H6" s="245">
        <v>0</v>
      </c>
      <c r="I6" s="244"/>
      <c r="J6" s="242"/>
      <c r="K6" s="242"/>
      <c r="L6" s="245">
        <v>0</v>
      </c>
      <c r="M6" s="246"/>
      <c r="N6" s="247"/>
      <c r="O6" s="247"/>
      <c r="P6" s="245">
        <v>0</v>
      </c>
      <c r="Q6" s="248"/>
    </row>
    <row r="7" spans="2:17" ht="15.75">
      <c r="B7" s="122">
        <f t="shared" si="0"/>
        <v>3</v>
      </c>
      <c r="C7" s="242"/>
      <c r="D7" s="243"/>
      <c r="E7" s="244"/>
      <c r="F7" s="242"/>
      <c r="G7" s="242"/>
      <c r="H7" s="245">
        <v>0</v>
      </c>
      <c r="I7" s="244"/>
      <c r="J7" s="242"/>
      <c r="K7" s="242"/>
      <c r="L7" s="245">
        <v>0</v>
      </c>
      <c r="M7" s="246"/>
      <c r="N7" s="247"/>
      <c r="O7" s="247"/>
      <c r="P7" s="245">
        <v>0</v>
      </c>
      <c r="Q7" s="248"/>
    </row>
    <row r="8" spans="2:17" ht="15.75">
      <c r="B8" s="122">
        <f t="shared" si="0"/>
        <v>4</v>
      </c>
      <c r="C8" s="242"/>
      <c r="D8" s="243"/>
      <c r="E8" s="244"/>
      <c r="F8" s="242"/>
      <c r="G8" s="242"/>
      <c r="H8" s="245">
        <v>0</v>
      </c>
      <c r="I8" s="244"/>
      <c r="J8" s="242"/>
      <c r="K8" s="242"/>
      <c r="L8" s="245">
        <v>0</v>
      </c>
      <c r="M8" s="246"/>
      <c r="N8" s="247"/>
      <c r="O8" s="247"/>
      <c r="P8" s="245">
        <v>0</v>
      </c>
      <c r="Q8" s="248"/>
    </row>
    <row r="9" spans="2:17" ht="15.75">
      <c r="B9" s="122">
        <f t="shared" si="0"/>
        <v>5</v>
      </c>
      <c r="C9" s="242"/>
      <c r="D9" s="243"/>
      <c r="E9" s="244"/>
      <c r="F9" s="242"/>
      <c r="G9" s="242"/>
      <c r="H9" s="245">
        <v>0</v>
      </c>
      <c r="I9" s="244"/>
      <c r="J9" s="242"/>
      <c r="K9" s="242"/>
      <c r="L9" s="245">
        <v>0</v>
      </c>
      <c r="M9" s="246"/>
      <c r="N9" s="247"/>
      <c r="O9" s="247"/>
      <c r="P9" s="245">
        <v>0</v>
      </c>
      <c r="Q9" s="248"/>
    </row>
    <row r="10" spans="2:17" ht="15.75">
      <c r="B10" s="122">
        <f t="shared" si="0"/>
        <v>6</v>
      </c>
      <c r="C10" s="242"/>
      <c r="D10" s="243"/>
      <c r="E10" s="244"/>
      <c r="F10" s="242"/>
      <c r="G10" s="242"/>
      <c r="H10" s="245">
        <v>0</v>
      </c>
      <c r="I10" s="244"/>
      <c r="J10" s="242"/>
      <c r="K10" s="242"/>
      <c r="L10" s="245">
        <v>0</v>
      </c>
      <c r="M10" s="246"/>
      <c r="N10" s="247"/>
      <c r="O10" s="247"/>
      <c r="P10" s="245">
        <v>0</v>
      </c>
      <c r="Q10" s="248"/>
    </row>
    <row r="11" spans="2:17" ht="15.75">
      <c r="B11" s="122">
        <f t="shared" si="0"/>
        <v>7</v>
      </c>
      <c r="C11" s="249"/>
      <c r="D11" s="250"/>
      <c r="E11" s="251"/>
      <c r="F11" s="249"/>
      <c r="G11" s="249"/>
      <c r="H11" s="245">
        <v>0</v>
      </c>
      <c r="I11" s="251"/>
      <c r="J11" s="249"/>
      <c r="K11" s="249"/>
      <c r="L11" s="245">
        <v>0</v>
      </c>
      <c r="M11" s="252"/>
      <c r="N11" s="253"/>
      <c r="O11" s="253"/>
      <c r="P11" s="245">
        <v>0</v>
      </c>
      <c r="Q11" s="248"/>
    </row>
    <row r="12" spans="2:17" ht="15.75">
      <c r="B12" s="122">
        <f t="shared" si="0"/>
        <v>8</v>
      </c>
      <c r="C12" s="249"/>
      <c r="D12" s="250"/>
      <c r="E12" s="251"/>
      <c r="F12" s="249"/>
      <c r="G12" s="249"/>
      <c r="H12" s="245">
        <v>0</v>
      </c>
      <c r="I12" s="251"/>
      <c r="J12" s="249"/>
      <c r="K12" s="249"/>
      <c r="L12" s="245">
        <v>0</v>
      </c>
      <c r="M12" s="252"/>
      <c r="N12" s="253"/>
      <c r="O12" s="253"/>
      <c r="P12" s="245">
        <v>0</v>
      </c>
      <c r="Q12" s="248"/>
    </row>
    <row r="13" spans="2:17" ht="15.75">
      <c r="B13" s="122">
        <f t="shared" si="0"/>
        <v>9</v>
      </c>
      <c r="C13" s="249"/>
      <c r="D13" s="250"/>
      <c r="E13" s="251"/>
      <c r="F13" s="249"/>
      <c r="G13" s="249"/>
      <c r="H13" s="245">
        <v>0</v>
      </c>
      <c r="I13" s="251"/>
      <c r="J13" s="249"/>
      <c r="K13" s="249"/>
      <c r="L13" s="245">
        <v>0</v>
      </c>
      <c r="M13" s="252"/>
      <c r="N13" s="253"/>
      <c r="O13" s="253"/>
      <c r="P13" s="245">
        <v>0</v>
      </c>
      <c r="Q13" s="248"/>
    </row>
    <row r="14" spans="2:17" ht="15.75">
      <c r="B14" s="122">
        <f t="shared" si="0"/>
        <v>10</v>
      </c>
      <c r="C14" s="249"/>
      <c r="D14" s="250"/>
      <c r="E14" s="251"/>
      <c r="F14" s="249"/>
      <c r="G14" s="249"/>
      <c r="H14" s="245">
        <v>0</v>
      </c>
      <c r="I14" s="251"/>
      <c r="J14" s="249"/>
      <c r="K14" s="249"/>
      <c r="L14" s="245">
        <v>0</v>
      </c>
      <c r="M14" s="252"/>
      <c r="N14" s="253"/>
      <c r="O14" s="253"/>
      <c r="P14" s="245">
        <v>0</v>
      </c>
      <c r="Q14" s="248"/>
    </row>
    <row r="15" spans="2:17" ht="15.75">
      <c r="B15" s="122">
        <f t="shared" si="0"/>
        <v>11</v>
      </c>
      <c r="C15" s="249"/>
      <c r="D15" s="250"/>
      <c r="E15" s="251"/>
      <c r="F15" s="249"/>
      <c r="G15" s="249"/>
      <c r="H15" s="245">
        <v>0</v>
      </c>
      <c r="I15" s="251"/>
      <c r="J15" s="249"/>
      <c r="K15" s="249"/>
      <c r="L15" s="245">
        <v>0</v>
      </c>
      <c r="M15" s="252"/>
      <c r="N15" s="253"/>
      <c r="O15" s="253"/>
      <c r="P15" s="245">
        <v>0</v>
      </c>
      <c r="Q15" s="248"/>
    </row>
    <row r="16" spans="2:17" ht="15.75">
      <c r="B16" s="122">
        <f t="shared" si="0"/>
        <v>12</v>
      </c>
      <c r="C16" s="249"/>
      <c r="D16" s="250"/>
      <c r="E16" s="251"/>
      <c r="F16" s="249"/>
      <c r="G16" s="249"/>
      <c r="H16" s="245">
        <v>0</v>
      </c>
      <c r="I16" s="251"/>
      <c r="J16" s="249"/>
      <c r="K16" s="249"/>
      <c r="L16" s="245">
        <v>0</v>
      </c>
      <c r="M16" s="252"/>
      <c r="N16" s="253"/>
      <c r="O16" s="253"/>
      <c r="P16" s="245">
        <v>0</v>
      </c>
      <c r="Q16" s="248"/>
    </row>
    <row r="17" spans="2:17" ht="15.75">
      <c r="B17" s="122">
        <f t="shared" si="0"/>
        <v>13</v>
      </c>
      <c r="C17" s="249"/>
      <c r="D17" s="250"/>
      <c r="E17" s="251"/>
      <c r="F17" s="249"/>
      <c r="G17" s="249"/>
      <c r="H17" s="245">
        <v>0</v>
      </c>
      <c r="I17" s="251"/>
      <c r="J17" s="249"/>
      <c r="K17" s="249"/>
      <c r="L17" s="245">
        <v>0</v>
      </c>
      <c r="M17" s="252"/>
      <c r="N17" s="253"/>
      <c r="O17" s="253"/>
      <c r="P17" s="245">
        <v>0</v>
      </c>
      <c r="Q17" s="248"/>
    </row>
    <row r="18" spans="2:17" ht="15.75">
      <c r="B18" s="122">
        <f t="shared" si="0"/>
        <v>14</v>
      </c>
      <c r="C18" s="249"/>
      <c r="D18" s="250"/>
      <c r="E18" s="251"/>
      <c r="F18" s="249"/>
      <c r="G18" s="249"/>
      <c r="H18" s="245">
        <v>0</v>
      </c>
      <c r="I18" s="251"/>
      <c r="J18" s="249"/>
      <c r="K18" s="249"/>
      <c r="L18" s="245">
        <v>0</v>
      </c>
      <c r="M18" s="252"/>
      <c r="N18" s="253"/>
      <c r="O18" s="253"/>
      <c r="P18" s="245">
        <v>0</v>
      </c>
      <c r="Q18" s="248"/>
    </row>
    <row r="19" spans="2:16" ht="15.75">
      <c r="B19" s="122">
        <f t="shared" si="0"/>
        <v>15</v>
      </c>
      <c r="C19" s="254"/>
      <c r="D19" s="255"/>
      <c r="E19" s="256"/>
      <c r="F19" s="254"/>
      <c r="G19" s="254"/>
      <c r="H19" s="245">
        <v>0</v>
      </c>
      <c r="I19" s="256"/>
      <c r="J19" s="254"/>
      <c r="K19" s="254"/>
      <c r="L19" s="245">
        <v>0</v>
      </c>
      <c r="M19" s="257"/>
      <c r="N19" s="258"/>
      <c r="O19" s="258"/>
      <c r="P19" s="245">
        <v>0</v>
      </c>
    </row>
    <row r="20" spans="2:16" ht="15.75">
      <c r="B20" s="122">
        <f t="shared" si="0"/>
        <v>16</v>
      </c>
      <c r="C20" s="254"/>
      <c r="D20" s="255"/>
      <c r="E20" s="256"/>
      <c r="F20" s="254"/>
      <c r="G20" s="254"/>
      <c r="H20" s="245">
        <v>0</v>
      </c>
      <c r="I20" s="256"/>
      <c r="J20" s="254"/>
      <c r="K20" s="254"/>
      <c r="L20" s="245">
        <v>0</v>
      </c>
      <c r="M20" s="257"/>
      <c r="N20" s="258"/>
      <c r="O20" s="258"/>
      <c r="P20" s="245">
        <v>0</v>
      </c>
    </row>
    <row r="21" spans="2:16" ht="15.75">
      <c r="B21" s="122">
        <f t="shared" si="0"/>
        <v>17</v>
      </c>
      <c r="C21" s="254"/>
      <c r="D21" s="255"/>
      <c r="E21" s="256"/>
      <c r="F21" s="254"/>
      <c r="G21" s="254"/>
      <c r="H21" s="245">
        <v>0</v>
      </c>
      <c r="I21" s="256"/>
      <c r="J21" s="254"/>
      <c r="K21" s="254"/>
      <c r="L21" s="245">
        <v>0</v>
      </c>
      <c r="M21" s="257"/>
      <c r="N21" s="258"/>
      <c r="O21" s="258"/>
      <c r="P21" s="245">
        <v>0</v>
      </c>
    </row>
    <row r="22" spans="2:16" ht="15.75">
      <c r="B22" s="122">
        <f t="shared" si="0"/>
        <v>18</v>
      </c>
      <c r="C22" s="254"/>
      <c r="D22" s="255"/>
      <c r="E22" s="256"/>
      <c r="F22" s="254"/>
      <c r="G22" s="254"/>
      <c r="H22" s="245">
        <v>0</v>
      </c>
      <c r="I22" s="256"/>
      <c r="J22" s="254"/>
      <c r="K22" s="254"/>
      <c r="L22" s="245">
        <v>0</v>
      </c>
      <c r="M22" s="257"/>
      <c r="N22" s="258"/>
      <c r="O22" s="258"/>
      <c r="P22" s="245">
        <v>0</v>
      </c>
    </row>
    <row r="23" spans="2:16" ht="15.75">
      <c r="B23" s="122">
        <f t="shared" si="0"/>
        <v>19</v>
      </c>
      <c r="C23" s="254"/>
      <c r="D23" s="255"/>
      <c r="E23" s="256"/>
      <c r="F23" s="254"/>
      <c r="G23" s="254"/>
      <c r="H23" s="245">
        <v>0</v>
      </c>
      <c r="I23" s="256"/>
      <c r="J23" s="254"/>
      <c r="K23" s="254"/>
      <c r="L23" s="245">
        <v>0</v>
      </c>
      <c r="M23" s="257"/>
      <c r="N23" s="258"/>
      <c r="O23" s="258"/>
      <c r="P23" s="245">
        <v>0</v>
      </c>
    </row>
    <row r="24" spans="2:16" ht="15.75">
      <c r="B24" s="122">
        <f t="shared" si="0"/>
        <v>20</v>
      </c>
      <c r="C24" s="254"/>
      <c r="D24" s="255"/>
      <c r="E24" s="256"/>
      <c r="F24" s="254"/>
      <c r="G24" s="254"/>
      <c r="H24" s="245">
        <v>0</v>
      </c>
      <c r="I24" s="256"/>
      <c r="J24" s="254"/>
      <c r="K24" s="254"/>
      <c r="L24" s="245">
        <v>0</v>
      </c>
      <c r="M24" s="257"/>
      <c r="N24" s="258"/>
      <c r="O24" s="258"/>
      <c r="P24" s="245">
        <v>0</v>
      </c>
    </row>
    <row r="25" spans="2:16" ht="15.75">
      <c r="B25" s="122">
        <f t="shared" si="0"/>
        <v>21</v>
      </c>
      <c r="C25" s="254"/>
      <c r="D25" s="255"/>
      <c r="E25" s="256"/>
      <c r="F25" s="254"/>
      <c r="G25" s="254"/>
      <c r="H25" s="245">
        <v>0</v>
      </c>
      <c r="I25" s="256"/>
      <c r="J25" s="254"/>
      <c r="K25" s="254"/>
      <c r="L25" s="245">
        <v>0</v>
      </c>
      <c r="M25" s="257"/>
      <c r="N25" s="258"/>
      <c r="O25" s="258"/>
      <c r="P25" s="245">
        <v>0</v>
      </c>
    </row>
    <row r="26" spans="2:16" ht="16.5">
      <c r="B26" s="122">
        <f t="shared" si="0"/>
        <v>22</v>
      </c>
      <c r="C26" s="254"/>
      <c r="D26" s="255"/>
      <c r="E26" s="259"/>
      <c r="F26" s="260"/>
      <c r="G26" s="260"/>
      <c r="H26" s="261">
        <v>0</v>
      </c>
      <c r="I26" s="259"/>
      <c r="J26" s="260"/>
      <c r="K26" s="260"/>
      <c r="L26" s="261">
        <v>0</v>
      </c>
      <c r="M26" s="262"/>
      <c r="N26" s="263"/>
      <c r="O26" s="263"/>
      <c r="P26" s="261">
        <v>0</v>
      </c>
    </row>
    <row r="27" spans="2:8" ht="22.5" customHeight="1">
      <c r="B27" s="264" t="s">
        <v>540</v>
      </c>
      <c r="C27" s="264"/>
      <c r="D27" s="264"/>
      <c r="E27" s="264"/>
      <c r="F27" s="264"/>
      <c r="G27" s="264"/>
      <c r="H27" s="264"/>
    </row>
  </sheetData>
  <sheetProtection selectLockedCells="1" selectUnlockedCells="1"/>
  <mergeCells count="7">
    <mergeCell ref="E2:H2"/>
    <mergeCell ref="I2:L2"/>
    <mergeCell ref="M2:P2"/>
    <mergeCell ref="E3:H3"/>
    <mergeCell ref="I3:L3"/>
    <mergeCell ref="M3:P3"/>
    <mergeCell ref="B27:H27"/>
  </mergeCells>
  <printOptions/>
  <pageMargins left="0.45" right="0.45" top="1.75" bottom="0.75" header="0.5118110236220472" footer="0.5118110236220472"/>
  <pageSetup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B1:H24"/>
  <sheetViews>
    <sheetView view="pageBreakPreview" zoomScale="85" zoomScaleNormal="135" zoomScaleSheetLayoutView="85" workbookViewId="0" topLeftCell="A7">
      <selection activeCell="C11" sqref="C11"/>
    </sheetView>
  </sheetViews>
  <sheetFormatPr defaultColWidth="9.140625" defaultRowHeight="51.75" customHeight="1"/>
  <cols>
    <col min="1" max="1" width="3.421875" style="188" customWidth="1"/>
    <col min="2" max="2" width="36.140625" style="188" customWidth="1"/>
    <col min="3" max="3" width="36.140625" style="208" customWidth="1"/>
    <col min="4" max="4" width="81.140625" style="125" customWidth="1"/>
    <col min="5" max="16384" width="8.7109375" style="188" customWidth="1"/>
  </cols>
  <sheetData>
    <row r="1" spans="2:4" ht="11.25" customHeight="1">
      <c r="B1" s="265"/>
      <c r="C1" s="266"/>
      <c r="D1" s="267"/>
    </row>
    <row r="2" spans="2:4" s="268" customFormat="1" ht="24.75" customHeight="1">
      <c r="B2" s="269" t="s">
        <v>456</v>
      </c>
      <c r="C2" s="270" t="s">
        <v>541</v>
      </c>
      <c r="D2" s="271" t="s">
        <v>542</v>
      </c>
    </row>
    <row r="3" spans="2:4" ht="24.75" customHeight="1">
      <c r="B3" s="272" t="s">
        <v>543</v>
      </c>
      <c r="C3" s="273"/>
      <c r="D3" s="274"/>
    </row>
    <row r="4" spans="2:4" ht="162.75" customHeight="1">
      <c r="B4" s="275" t="s">
        <v>495</v>
      </c>
      <c r="C4" s="21" t="s">
        <v>544</v>
      </c>
      <c r="D4" s="276" t="s">
        <v>545</v>
      </c>
    </row>
    <row r="5" spans="2:4" ht="181.5" customHeight="1">
      <c r="B5" s="275" t="s">
        <v>496</v>
      </c>
      <c r="C5" s="21" t="s">
        <v>546</v>
      </c>
      <c r="D5" s="276" t="s">
        <v>547</v>
      </c>
    </row>
    <row r="6" spans="2:4" ht="222" customHeight="1">
      <c r="B6" s="275" t="s">
        <v>412</v>
      </c>
      <c r="C6" s="277" t="s">
        <v>548</v>
      </c>
      <c r="D6" s="278" t="s">
        <v>549</v>
      </c>
    </row>
    <row r="7" spans="2:4" ht="74.25" customHeight="1">
      <c r="B7" s="275" t="s">
        <v>421</v>
      </c>
      <c r="C7" s="279" t="s">
        <v>550</v>
      </c>
      <c r="D7" s="280"/>
    </row>
    <row r="8" spans="2:4" ht="39" customHeight="1">
      <c r="B8" s="275" t="s">
        <v>428</v>
      </c>
      <c r="C8" s="21" t="s">
        <v>551</v>
      </c>
      <c r="D8" s="278"/>
    </row>
    <row r="9" spans="2:4" ht="60" customHeight="1">
      <c r="B9" s="281" t="s">
        <v>552</v>
      </c>
      <c r="C9" s="21" t="s">
        <v>553</v>
      </c>
      <c r="D9" s="278"/>
    </row>
    <row r="10" spans="2:4" ht="84" customHeight="1">
      <c r="B10" s="282" t="s">
        <v>554</v>
      </c>
      <c r="C10" s="21" t="s">
        <v>555</v>
      </c>
      <c r="D10" s="278"/>
    </row>
    <row r="11" spans="2:4" ht="55.5" customHeight="1">
      <c r="B11" s="282" t="s">
        <v>441</v>
      </c>
      <c r="C11" s="21" t="s">
        <v>556</v>
      </c>
      <c r="D11" s="278"/>
    </row>
    <row r="12" spans="2:8" ht="121.5" customHeight="1">
      <c r="B12" s="275" t="s">
        <v>448</v>
      </c>
      <c r="C12" s="21" t="s">
        <v>557</v>
      </c>
      <c r="D12" s="278"/>
      <c r="E12" s="283"/>
      <c r="F12" s="283"/>
      <c r="G12" s="283"/>
      <c r="H12" s="283"/>
    </row>
    <row r="13" spans="2:8" ht="87.75" customHeight="1">
      <c r="B13" s="284" t="s">
        <v>558</v>
      </c>
      <c r="C13" s="21" t="s">
        <v>559</v>
      </c>
      <c r="D13" s="285" t="s">
        <v>560</v>
      </c>
      <c r="E13" s="286"/>
      <c r="F13" s="286"/>
      <c r="G13" s="286"/>
      <c r="H13" s="286"/>
    </row>
    <row r="14" spans="2:8" ht="51.75" customHeight="1">
      <c r="B14" s="287"/>
      <c r="C14" s="288"/>
      <c r="D14" s="286"/>
      <c r="E14" s="286"/>
      <c r="F14" s="286"/>
      <c r="G14" s="286"/>
      <c r="H14" s="286"/>
    </row>
    <row r="15" spans="4:8" ht="51.75" customHeight="1">
      <c r="D15" s="286"/>
      <c r="E15" s="286"/>
      <c r="F15" s="286"/>
      <c r="G15" s="286"/>
      <c r="H15" s="286"/>
    </row>
    <row r="16" spans="4:8" ht="51.75" customHeight="1">
      <c r="D16" s="286"/>
      <c r="E16" s="286"/>
      <c r="F16" s="286"/>
      <c r="G16" s="286"/>
      <c r="H16" s="286"/>
    </row>
    <row r="17" spans="4:8" ht="51.75" customHeight="1">
      <c r="D17" s="286"/>
      <c r="E17" s="286"/>
      <c r="F17" s="286"/>
      <c r="G17" s="286"/>
      <c r="H17" s="286"/>
    </row>
    <row r="18" spans="4:8" ht="51.75" customHeight="1">
      <c r="D18" s="286"/>
      <c r="E18" s="286"/>
      <c r="F18" s="286"/>
      <c r="G18" s="286"/>
      <c r="H18" s="286"/>
    </row>
    <row r="19" spans="4:8" ht="51.75" customHeight="1">
      <c r="D19" s="289"/>
      <c r="E19" s="289"/>
      <c r="F19" s="289"/>
      <c r="G19" s="289"/>
      <c r="H19" s="289"/>
    </row>
    <row r="20" spans="4:8" ht="51.75" customHeight="1">
      <c r="D20" s="286"/>
      <c r="E20" s="286"/>
      <c r="F20" s="286"/>
      <c r="G20" s="286"/>
      <c r="H20" s="286"/>
    </row>
    <row r="21" spans="4:8" ht="51.75" customHeight="1">
      <c r="D21" s="286"/>
      <c r="E21" s="286"/>
      <c r="F21" s="286"/>
      <c r="G21" s="286"/>
      <c r="H21" s="286"/>
    </row>
    <row r="22" spans="4:8" ht="51.75" customHeight="1">
      <c r="D22" s="290"/>
      <c r="E22" s="290"/>
      <c r="F22" s="290"/>
      <c r="G22" s="290"/>
      <c r="H22" s="290"/>
    </row>
    <row r="23" spans="4:8" ht="51.75" customHeight="1">
      <c r="D23" s="288"/>
      <c r="E23" s="288"/>
      <c r="F23" s="288"/>
      <c r="G23" s="288"/>
      <c r="H23" s="288"/>
    </row>
    <row r="24" spans="4:8" ht="51.75" customHeight="1">
      <c r="D24" s="291"/>
      <c r="E24" s="291"/>
      <c r="F24" s="291"/>
      <c r="G24" s="291"/>
      <c r="H24" s="291"/>
    </row>
  </sheetData>
  <sheetProtection selectLockedCells="1" selectUnlockedCells="1"/>
  <printOptions/>
  <pageMargins left="0.45" right="0.45" top="0.75" bottom="0.75" header="0.5118110236220472" footer="0.5118110236220472"/>
  <pageSetup horizontalDpi="300" verticalDpi="300" orientation="landscape" paperSize="9" scale="6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Barichello Roberto</dc:creator>
  <cp:keywords/>
  <dc:description/>
  <cp:lastModifiedBy/>
  <cp:lastPrinted>2024-02-04T21:03:37Z</cp:lastPrinted>
  <dcterms:created xsi:type="dcterms:W3CDTF">2018-01-03T13:40:06Z</dcterms:created>
  <dcterms:modified xsi:type="dcterms:W3CDTF">2024-04-18T06:10:29Z</dcterms:modified>
  <cp:category/>
  <cp:version/>
  <cp:contentType/>
  <cp:contentStatus/>
  <cp:revision>1</cp:revision>
</cp:coreProperties>
</file>